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Кабановка\Downloads\Attachments_plan@kchadm.ru_2023-03-24_08-53-14\"/>
    </mc:Choice>
  </mc:AlternateContent>
  <bookViews>
    <workbookView xWindow="3048" yWindow="960" windowWidth="15480" windowHeight="7236" tabRatio="857"/>
  </bookViews>
  <sheets>
    <sheet name="ПРОЕКТ" sheetId="1" r:id="rId1"/>
  </sheets>
  <definedNames>
    <definedName name="_xlnm._FilterDatabase" localSheetId="0" hidden="1">ПРОЕКТ!$A$8:$M$8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I63" i="1" l="1"/>
  <c r="I62" i="1"/>
  <c r="K43" i="1"/>
  <c r="K42" i="1" s="1"/>
  <c r="I57" i="1"/>
  <c r="I56" i="1" s="1"/>
  <c r="I53" i="1" s="1"/>
  <c r="K45" i="1"/>
  <c r="K46" i="1"/>
  <c r="K60" i="1"/>
  <c r="K59" i="1"/>
  <c r="K32" i="1"/>
  <c r="K31" i="1"/>
  <c r="I32" i="1"/>
  <c r="I31" i="1"/>
  <c r="K82" i="1"/>
  <c r="I82" i="1"/>
  <c r="K66" i="1"/>
  <c r="K65" i="1"/>
  <c r="I39" i="1"/>
  <c r="I38" i="1"/>
  <c r="I20" i="1"/>
  <c r="I19" i="1"/>
  <c r="I18" i="1" s="1"/>
  <c r="I76" i="1"/>
  <c r="I46" i="1"/>
  <c r="I80" i="1"/>
  <c r="I14" i="1"/>
  <c r="I13" i="1" s="1"/>
  <c r="I29" i="1"/>
  <c r="I27" i="1"/>
  <c r="I72" i="1"/>
  <c r="I74" i="1"/>
  <c r="I78" i="1"/>
  <c r="I43" i="1"/>
  <c r="I42" i="1"/>
  <c r="I10" i="1"/>
  <c r="I9" i="1"/>
  <c r="I66" i="1"/>
  <c r="I65" i="1"/>
  <c r="I48" i="1"/>
  <c r="I45" i="1"/>
  <c r="I51" i="1"/>
  <c r="I50" i="1"/>
  <c r="I69" i="1"/>
  <c r="I68" i="1"/>
  <c r="H69" i="1"/>
  <c r="H68" i="1"/>
  <c r="I36" i="1"/>
  <c r="I35" i="1"/>
  <c r="I60" i="1"/>
  <c r="I59" i="1"/>
  <c r="I54" i="1"/>
  <c r="I24" i="1"/>
  <c r="I23" i="1" s="1"/>
  <c r="I22" i="1" s="1"/>
  <c r="I85" i="1"/>
  <c r="I84" i="1" s="1"/>
  <c r="I71" i="1" s="1"/>
  <c r="H10" i="1"/>
  <c r="H9" i="1"/>
  <c r="H14" i="1"/>
  <c r="H13" i="1"/>
  <c r="H26" i="1"/>
  <c r="H85" i="1"/>
  <c r="H71" i="1" s="1"/>
  <c r="H87" i="1" s="1"/>
  <c r="H66" i="1"/>
  <c r="H65" i="1"/>
  <c r="H60" i="1"/>
  <c r="H59" i="1"/>
  <c r="I26" i="1" l="1"/>
  <c r="I87" i="1"/>
  <c r="K87" i="1"/>
</calcChain>
</file>

<file path=xl/sharedStrings.xml><?xml version="1.0" encoding="utf-8"?>
<sst xmlns="http://purl.oclc.org/ooxml/spreadsheetml/main" count="332" uniqueCount="95">
  <si>
    <t>Код главного распоря-дителя бюджет-ных средств</t>
  </si>
  <si>
    <t>Рз</t>
  </si>
  <si>
    <t>ЦСР</t>
  </si>
  <si>
    <t>ВР</t>
  </si>
  <si>
    <t xml:space="preserve">Сумма,  тыс.  рублей </t>
  </si>
  <si>
    <t>изменения (+, -)</t>
  </si>
  <si>
    <t>01</t>
  </si>
  <si>
    <t>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</si>
  <si>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</si>
  <si>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</si>
  <si>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11</t>
  </si>
  <si>
    <t>Другие общегосударственные вопросы</t>
  </si>
  <si>
    <t>14</t>
  </si>
  <si>
    <t>03</t>
  </si>
  <si>
    <t>05</t>
  </si>
  <si>
    <t>Благоустройство</t>
  </si>
  <si>
    <t>Культура</t>
  </si>
  <si>
    <t>08</t>
  </si>
  <si>
    <t>Резервные фонды</t>
  </si>
  <si>
    <t>09</t>
  </si>
  <si>
    <t>Коммунальное хозяйство</t>
  </si>
  <si>
    <t xml:space="preserve">всего </t>
  </si>
  <si>
    <t>Сельское хозяйство и рыболовство</t>
  </si>
  <si>
    <t xml:space="preserve">04 </t>
  </si>
  <si>
    <t>Жилищное хозяйство</t>
  </si>
  <si>
    <t>Функционирование высшего должностного лица субъекта Российской  Федерации и муниципального образования</t>
  </si>
  <si>
    <t>Прочие межбюджетные трансферты общего характера</t>
  </si>
  <si>
    <t>120</t>
  </si>
  <si>
    <t xml:space="preserve">Расходы на выплаты персоналу государственных (муниципальных) органов
</t>
  </si>
  <si>
    <t>240</t>
  </si>
  <si>
    <t xml:space="preserve">Иные закупки товаров, работ и услуг для обеспечения государственных (муниципальных) нужд
</t>
  </si>
  <si>
    <t>Уплата налогов, сборов и иных платежей</t>
  </si>
  <si>
    <t>850</t>
  </si>
  <si>
    <t>870</t>
  </si>
  <si>
    <t>Резервные средства</t>
  </si>
  <si>
    <t>810</t>
  </si>
  <si>
    <t>Иные межбюджетные трансферты</t>
  </si>
  <si>
    <t>540</t>
  </si>
  <si>
    <t>Физическая культура</t>
  </si>
  <si>
    <t>Непрограммные направления расходов бюджета поселения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</si>
  <si>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</si>
  <si>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Дорожное хозяйство (дорожные фонды)</t>
  </si>
  <si>
    <t>ИТОГО</t>
  </si>
  <si>
    <t>306</t>
  </si>
  <si>
    <t>Другие вопросы в области национальной экономики</t>
  </si>
  <si>
    <t>12</t>
  </si>
  <si>
    <t>99 0 00 00000</t>
  </si>
  <si>
    <t>99 1 00 00000</t>
  </si>
  <si>
    <t>39 0 00 00000</t>
  </si>
  <si>
    <t>42 0 00 00000</t>
  </si>
  <si>
    <t>45 0 00 00000</t>
  </si>
  <si>
    <t>49 0 00 00000</t>
  </si>
  <si>
    <t>52 0 00 00000</t>
  </si>
  <si>
    <t>53 0 00 00000</t>
  </si>
  <si>
    <t>81 0 00 00000</t>
  </si>
  <si>
    <t>Субсидии бюджетным учреждениям</t>
  </si>
  <si>
    <t>610</t>
  </si>
  <si>
    <t>99 7 00 00000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</si>
  <si>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</si>
  <si>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Администрация сельского поселения Кабановка муниципального района Кинель-Черкасский Самарской области</t>
  </si>
  <si>
    <t>Мобилизационная и вневойсковая подготовка</t>
  </si>
  <si>
    <t>14 0 00 00000</t>
  </si>
  <si>
    <t>02 0 00 00000</t>
  </si>
  <si>
    <t>03 0 00 00000</t>
  </si>
  <si>
    <t xml:space="preserve">Наименование главного распорядителя средств  бюджета поселения, раздела, подраздела, целевой статьи, подгруппы видов расходов </t>
  </si>
  <si>
    <t xml:space="preserve"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
</t>
  </si>
  <si>
    <t>41 0 00 00000</t>
  </si>
  <si>
    <t>Муниципальная программа 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2018 - 2023 годы</t>
  </si>
  <si>
    <t>07</t>
  </si>
  <si>
    <t>Обеспечение проведения выборов и референдумов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</si>
  <si>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</si>
  <si>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</si>
  <si>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55 0 00 00000</t>
  </si>
  <si>
    <t>Муниципальная программа «Комплексное развитие сельских территорий сельского поселения Кабановка муниципального района Кинель-Черкасский Самарской области» на 2020-2025 годы</t>
  </si>
  <si>
    <t>в том числе за счёт целевых средств из других бюджетов бюджетной системы Российской Федерации</t>
  </si>
  <si>
    <t>Пр</t>
  </si>
  <si>
    <r>
      <t xml:space="preserve">Муниципальная программа </t>
    </r>
    <r>
      <rPr>
        <sz val="13"/>
        <rFont val="Times New Roman"/>
        <family val="1"/>
        <charset val="204"/>
      </rPr>
      <t>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2018-2026 годы</t>
    </r>
  </si>
  <si>
    <t>Ведомственная структура расходов бюджета поселения на 2023 год</t>
  </si>
  <si>
    <t>Муниципальная программа «Первичные меры пожарной безопасности и защита населения и территорий населённых пунктов сельского поселения Кабановка муниципального района Кинель-Черкасский Самарской области от чрезвычайных ситуаций» на 2019-2027 годы</t>
  </si>
  <si>
    <t>Муниципальная программа «Развитие сельского хозяйства на территории сельского поселения Кабановка муниципального района Кинель-Черкасский района Самарской области» на 2019-2027 годы</t>
  </si>
  <si>
    <t>Муниципальная программа «Дорожная деятельность в сельском поселении Кабановка муниципального района Кинель-Черкасский Самарской области» на 2019-2027 годы</t>
  </si>
  <si>
    <t>Муниципальная программа «Развитие малого и среднего предпринимательства на территории сельского поселения Кабановка муниципального района Кинель-Черкасский Самарской области» на 2019-2027 годы</t>
  </si>
  <si>
    <t>Муниципальная программа «Комплексное развитие систем ЖКХ в сельском поселении Кабановка муниципального район Кинель-Черкасский Самарской области» на 2019-2027 годы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</si>
  <si>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2019-2027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</si>
  <si>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2019-2027 годы</t>
  </si>
  <si>
    <t>Приложение 2</t>
  </si>
  <si>
    <t xml:space="preserve">к решению Собрания представителей сельского поселения Кабановка от 7 декабря 2022 года № 25-4 "О бюджете сельского поселения Кабановка муниципального района Кинель-Черкасский Самарской области на 2023 год и на плановый период 2024 и 2025 годов" </t>
  </si>
  <si>
    <t>99 5 00 00000</t>
  </si>
  <si>
    <t>Иные направления расходов в рамках непрограммного направления расходов бюджета поселения в области жилищно-коммунального хозяйства</t>
  </si>
  <si>
    <t>99 6 00 00000</t>
  </si>
  <si>
    <t>Непрограммные направления расходов бюджета поселения в области благоустройства</t>
  </si>
  <si>
    <t>Муниципальная программа «Повышение эффективности муниципального управления в сельском поселении Кабановка Кинель-Черкасского района Самарской области» на 2017-2028 годы</t>
  </si>
  <si>
    <t>Муниципальная программа «Информирование населения о деятельности органов местного самоуправления на территории сельского поселения Кабановка Кинель-Черкасского района Самарской области» на 2017-2028 годы</t>
  </si>
  <si>
    <t>Муниципальная программа «Повышение эффективности управления имуществом и распоряжения земельными участками сельского поселения Кабановка Кинель-Черкасского района Самарской области» на 2017-2028 годы</t>
  </si>
  <si>
    <t>5) приложение 2 изложить в следующей редакции: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</si>
</sst>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71" formatCode="_-* #,##0.00_р_._-;\-* #,##0.00_р_._-;_-* &quot;-&quot;??_р_._-;_-@_-"/>
    <numFmt numFmtId="172" formatCode="0.0"/>
    <numFmt numFmtId="173" formatCode="#,##0.0"/>
  </numFmts>
  <fonts count="13" x14ac:knownFonts="1">
    <font>
      <sz val="12"/>
      <name val="Times New Roman Cyr"/>
      <charset val="204"/>
    </font>
    <font>
      <sz val="10"/>
      <name val="Arial"/>
      <charset val="204"/>
    </font>
    <font>
      <b/>
      <sz val="14"/>
      <name val="Times New Roman Cyr"/>
      <charset val="204"/>
    </font>
    <font>
      <b/>
      <sz val="10"/>
      <name val="Arial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 Cyr"/>
      <charset val="204"/>
    </font>
    <font>
      <sz val="14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/>
      <diagonal/>
    </border>
    <border>
      <start/>
      <end style="thin">
        <color indexed="64"/>
      </end>
      <top style="thin">
        <color indexed="8"/>
      </top>
      <bottom/>
      <diagonal/>
    </border>
    <border>
      <start style="thin">
        <color indexed="8"/>
      </start>
      <end/>
      <top/>
      <bottom style="thin">
        <color indexed="8"/>
      </bottom>
      <diagonal/>
    </border>
    <border>
      <start/>
      <end style="thin">
        <color indexed="64"/>
      </end>
      <top/>
      <bottom style="thin">
        <color indexed="8"/>
      </bottom>
      <diagonal/>
    </border>
    <border>
      <start/>
      <end/>
      <top/>
      <bottom style="thin">
        <color indexed="8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171" fontId="1" fillId="0" borderId="0" applyFill="0" applyBorder="0" applyAlignment="0" applyProtection="0"/>
  </cellStyleXfs>
  <cellXfs count="68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3" fillId="0" borderId="0" xfId="0" applyFont="1" applyAlignment="1">
      <alignment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top" wrapText="1"/>
    </xf>
    <xf numFmtId="173" fontId="6" fillId="0" borderId="0" xfId="0" applyNumberFormat="1" applyFont="1" applyFill="1" applyBorder="1" applyAlignment="1" applyProtection="1">
      <alignment horizontal="right" vertical="top"/>
      <protection locked="0"/>
    </xf>
    <xf numFmtId="173" fontId="0" fillId="0" borderId="0" xfId="0" applyNumberFormat="1"/>
    <xf numFmtId="0" fontId="9" fillId="0" borderId="0" xfId="0" applyFont="1" applyFill="1"/>
    <xf numFmtId="0" fontId="0" fillId="0" borderId="0" xfId="0" applyFill="1" applyBorder="1"/>
    <xf numFmtId="49" fontId="0" fillId="0" borderId="0" xfId="0" applyNumberFormat="1" applyFill="1" applyBorder="1"/>
    <xf numFmtId="173" fontId="0" fillId="0" borderId="0" xfId="0" applyNumberFormat="1" applyFill="1" applyBorder="1"/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top"/>
    </xf>
    <xf numFmtId="172" fontId="4" fillId="0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173" fontId="4" fillId="0" borderId="0" xfId="0" applyNumberFormat="1" applyFont="1" applyFill="1" applyBorder="1" applyAlignment="1" applyProtection="1">
      <alignment horizontal="right" vertical="top"/>
      <protection locked="0"/>
    </xf>
    <xf numFmtId="0" fontId="8" fillId="0" borderId="0" xfId="0" applyFont="1" applyFill="1"/>
    <xf numFmtId="173" fontId="8" fillId="0" borderId="0" xfId="0" applyNumberFormat="1" applyFont="1" applyFill="1" applyAlignment="1">
      <alignment vertical="top"/>
    </xf>
    <xf numFmtId="0" fontId="7" fillId="0" borderId="0" xfId="0" applyFont="1"/>
    <xf numFmtId="0" fontId="4" fillId="0" borderId="0" xfId="0" applyFont="1" applyFill="1" applyBorder="1" applyAlignment="1">
      <alignment vertical="top"/>
    </xf>
    <xf numFmtId="172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173" fontId="7" fillId="0" borderId="0" xfId="0" applyNumberFormat="1" applyFont="1" applyFill="1" applyBorder="1" applyAlignment="1" applyProtection="1">
      <alignment vertical="top"/>
      <protection locked="0"/>
    </xf>
    <xf numFmtId="173" fontId="7" fillId="0" borderId="0" xfId="0" applyNumberFormat="1" applyFont="1" applyFill="1" applyBorder="1" applyAlignment="1">
      <alignment vertical="top"/>
    </xf>
    <xf numFmtId="0" fontId="8" fillId="0" borderId="0" xfId="0" applyFont="1" applyFill="1" applyAlignment="1"/>
    <xf numFmtId="173" fontId="8" fillId="0" borderId="0" xfId="0" applyNumberFormat="1" applyFont="1" applyFill="1" applyAlignment="1"/>
    <xf numFmtId="49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49" fontId="8" fillId="0" borderId="0" xfId="0" applyNumberFormat="1" applyFont="1" applyFill="1" applyAlignment="1">
      <alignment vertical="top"/>
    </xf>
    <xf numFmtId="0" fontId="8" fillId="0" borderId="0" xfId="0" applyFont="1" applyFill="1" applyBorder="1" applyAlignment="1"/>
    <xf numFmtId="49" fontId="8" fillId="0" borderId="0" xfId="0" applyNumberFormat="1" applyFont="1" applyFill="1" applyAlignment="1"/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173" fontId="4" fillId="0" borderId="0" xfId="0" applyNumberFormat="1" applyFont="1" applyFill="1" applyBorder="1" applyAlignment="1"/>
    <xf numFmtId="171" fontId="7" fillId="0" borderId="0" xfId="3" applyFont="1" applyFill="1" applyBorder="1" applyAlignment="1">
      <alignment vertical="top"/>
    </xf>
    <xf numFmtId="0" fontId="12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173" fontId="7" fillId="0" borderId="0" xfId="0" applyNumberFormat="1" applyFont="1" applyFill="1" applyBorder="1" applyAlignment="1" applyProtection="1">
      <alignment horizontal="right" vertical="top"/>
      <protection locked="0"/>
    </xf>
    <xf numFmtId="173" fontId="8" fillId="0" borderId="0" xfId="0" applyNumberFormat="1" applyFont="1" applyFill="1" applyAlignment="1">
      <alignment horizontal="right" vertical="top"/>
    </xf>
    <xf numFmtId="49" fontId="7" fillId="0" borderId="0" xfId="0" applyNumberFormat="1" applyFont="1" applyFill="1" applyBorder="1" applyAlignment="1">
      <alignment horizontal="left" vertical="top"/>
    </xf>
    <xf numFmtId="172" fontId="7" fillId="0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139"/>
  <sheetViews>
    <sheetView tabSelected="1" zoomScale="70" zoomScaleNormal="70" workbookViewId="0">
      <selection activeCell="B2" sqref="B2"/>
    </sheetView>
  </sheetViews>
  <sheetFormatPr defaultRowHeight="15.6" x14ac:dyDescent="0.3"/>
  <cols>
    <col min="1" max="1" width="1.59765625" customWidth="1"/>
    <col min="2" max="2" width="12.5" style="1" customWidth="1"/>
    <col min="3" max="3" width="65.59765625" style="1" customWidth="1"/>
    <col min="4" max="5" width="3.69921875" style="1" customWidth="1"/>
    <col min="6" max="6" width="14.69921875" style="1" customWidth="1"/>
    <col min="7" max="7" width="4.69921875" style="2" customWidth="1"/>
    <col min="8" max="8" width="12.8984375" style="1" hidden="1" customWidth="1"/>
    <col min="9" max="9" width="14.09765625" style="1" customWidth="1"/>
    <col min="10" max="10" width="5.69921875" style="1" customWidth="1"/>
    <col min="11" max="11" width="16.09765625" style="1" customWidth="1"/>
    <col min="13" max="13" width="0" hidden="1" customWidth="1"/>
  </cols>
  <sheetData>
    <row r="1" spans="1:12" ht="18" x14ac:dyDescent="0.35">
      <c r="B1" s="9" t="s">
        <v>94</v>
      </c>
    </row>
    <row r="2" spans="1:12" ht="16.8" x14ac:dyDescent="0.3">
      <c r="A2" s="42"/>
      <c r="K2" s="51" t="s">
        <v>85</v>
      </c>
    </row>
    <row r="3" spans="1:12" ht="72.75" customHeight="1" x14ac:dyDescent="0.3">
      <c r="D3" s="64" t="s">
        <v>86</v>
      </c>
      <c r="E3" s="64"/>
      <c r="F3" s="64"/>
      <c r="G3" s="64"/>
      <c r="H3" s="64"/>
      <c r="I3" s="64"/>
      <c r="J3" s="64"/>
      <c r="K3" s="64"/>
    </row>
    <row r="4" spans="1:12" s="3" customFormat="1" ht="24" customHeight="1" x14ac:dyDescent="0.25">
      <c r="B4" s="56" t="s">
        <v>77</v>
      </c>
      <c r="C4" s="56"/>
      <c r="D4" s="56"/>
      <c r="E4" s="56"/>
      <c r="F4" s="56"/>
      <c r="G4" s="56"/>
      <c r="H4" s="56"/>
      <c r="I4" s="56"/>
      <c r="J4" s="56"/>
      <c r="K4" s="56"/>
    </row>
    <row r="5" spans="1:12" s="3" customFormat="1" ht="18" customHeight="1" x14ac:dyDescent="0.25">
      <c r="B5" s="57" t="s">
        <v>0</v>
      </c>
      <c r="C5" s="60" t="s">
        <v>64</v>
      </c>
      <c r="D5" s="63" t="s">
        <v>1</v>
      </c>
      <c r="E5" s="63" t="s">
        <v>75</v>
      </c>
      <c r="F5" s="63" t="s">
        <v>2</v>
      </c>
      <c r="G5" s="65" t="s">
        <v>3</v>
      </c>
      <c r="H5" s="66" t="s">
        <v>4</v>
      </c>
      <c r="I5" s="66"/>
      <c r="J5" s="66"/>
      <c r="K5" s="67"/>
    </row>
    <row r="6" spans="1:12" s="3" customFormat="1" ht="14.25" customHeight="1" x14ac:dyDescent="0.25">
      <c r="B6" s="58"/>
      <c r="C6" s="61"/>
      <c r="D6" s="63"/>
      <c r="E6" s="63"/>
      <c r="F6" s="63"/>
      <c r="G6" s="63"/>
      <c r="H6" s="63" t="s">
        <v>5</v>
      </c>
      <c r="I6" s="63" t="s">
        <v>21</v>
      </c>
      <c r="J6" s="52" t="s">
        <v>74</v>
      </c>
      <c r="K6" s="53"/>
    </row>
    <row r="7" spans="1:12" s="3" customFormat="1" ht="99.75" customHeight="1" x14ac:dyDescent="0.25">
      <c r="B7" s="59"/>
      <c r="C7" s="62"/>
      <c r="D7" s="63"/>
      <c r="E7" s="63"/>
      <c r="F7" s="63"/>
      <c r="G7" s="63"/>
      <c r="H7" s="63"/>
      <c r="I7" s="63"/>
      <c r="J7" s="54"/>
      <c r="K7" s="55"/>
    </row>
    <row r="8" spans="1:12" ht="37.5" customHeight="1" x14ac:dyDescent="0.3">
      <c r="B8" s="19" t="s">
        <v>43</v>
      </c>
      <c r="C8" s="4" t="s">
        <v>59</v>
      </c>
      <c r="D8" s="18"/>
      <c r="E8" s="18"/>
      <c r="F8" s="18"/>
      <c r="G8" s="19"/>
      <c r="H8" s="20"/>
      <c r="I8" s="20"/>
      <c r="J8" s="20"/>
      <c r="K8" s="20"/>
    </row>
    <row r="9" spans="1:12" ht="38.25" customHeight="1" x14ac:dyDescent="0.3">
      <c r="B9" s="17"/>
      <c r="C9" s="6" t="s">
        <v>25</v>
      </c>
      <c r="D9" s="25" t="s">
        <v>6</v>
      </c>
      <c r="E9" s="25" t="s">
        <v>7</v>
      </c>
      <c r="F9" s="25"/>
      <c r="G9" s="26"/>
      <c r="H9" s="27">
        <f>SUM(H10)</f>
        <v>71.3</v>
      </c>
      <c r="I9" s="27">
        <f>I10</f>
        <v>838.6</v>
      </c>
      <c r="J9" s="27"/>
      <c r="K9" s="43"/>
      <c r="L9" s="8"/>
    </row>
    <row r="10" spans="1:12" ht="54" customHeight="1" x14ac:dyDescent="0.3">
      <c r="B10" s="17"/>
      <c r="C10" s="13" t="s">
        <v>91</v>
      </c>
      <c r="D10" s="25" t="s">
        <v>6</v>
      </c>
      <c r="E10" s="25" t="s">
        <v>7</v>
      </c>
      <c r="F10" s="25" t="s">
        <v>62</v>
      </c>
      <c r="G10" s="26"/>
      <c r="H10" s="27">
        <f>SUM(H11)</f>
        <v>71.3</v>
      </c>
      <c r="I10" s="27">
        <f>I11+I12</f>
        <v>838.6</v>
      </c>
      <c r="J10" s="27"/>
      <c r="K10" s="43"/>
    </row>
    <row r="11" spans="1:12" ht="39.75" customHeight="1" x14ac:dyDescent="0.3">
      <c r="B11" s="17"/>
      <c r="C11" s="13" t="s">
        <v>28</v>
      </c>
      <c r="D11" s="25" t="s">
        <v>6</v>
      </c>
      <c r="E11" s="25" t="s">
        <v>7</v>
      </c>
      <c r="F11" s="25" t="s">
        <v>62</v>
      </c>
      <c r="G11" s="26" t="s">
        <v>27</v>
      </c>
      <c r="H11" s="27">
        <v>71.3</v>
      </c>
      <c r="I11" s="28">
        <v>838.6</v>
      </c>
      <c r="J11" s="27"/>
      <c r="K11" s="43"/>
    </row>
    <row r="12" spans="1:12" ht="33.6" hidden="1" customHeight="1" x14ac:dyDescent="0.3">
      <c r="B12" s="17"/>
      <c r="C12" s="13" t="s">
        <v>30</v>
      </c>
      <c r="D12" s="25" t="s">
        <v>6</v>
      </c>
      <c r="E12" s="25" t="s">
        <v>7</v>
      </c>
      <c r="F12" s="25" t="s">
        <v>62</v>
      </c>
      <c r="G12" s="26" t="s">
        <v>29</v>
      </c>
      <c r="H12" s="27"/>
      <c r="I12" s="28"/>
      <c r="J12" s="27"/>
      <c r="K12" s="43"/>
    </row>
    <row r="13" spans="1:12" ht="54.75" customHeight="1" x14ac:dyDescent="0.3">
      <c r="B13" s="17"/>
      <c r="C13" s="6" t="s">
        <v>8</v>
      </c>
      <c r="D13" s="25" t="s">
        <v>6</v>
      </c>
      <c r="E13" s="25" t="s">
        <v>9</v>
      </c>
      <c r="F13" s="39"/>
      <c r="G13" s="26"/>
      <c r="H13" s="27">
        <f>SUM(H14)</f>
        <v>396.9</v>
      </c>
      <c r="I13" s="27">
        <f>I14</f>
        <v>2032.8000000000002</v>
      </c>
      <c r="J13" s="27"/>
      <c r="K13" s="43"/>
    </row>
    <row r="14" spans="1:12" ht="55.5" customHeight="1" x14ac:dyDescent="0.3">
      <c r="B14" s="17"/>
      <c r="C14" s="13" t="s">
        <v>91</v>
      </c>
      <c r="D14" s="25" t="s">
        <v>6</v>
      </c>
      <c r="E14" s="25" t="s">
        <v>9</v>
      </c>
      <c r="F14" s="25" t="s">
        <v>62</v>
      </c>
      <c r="G14" s="26"/>
      <c r="H14" s="27">
        <f>SUM(H15)</f>
        <v>396.9</v>
      </c>
      <c r="I14" s="27">
        <f>I15+I16+I17</f>
        <v>2032.8000000000002</v>
      </c>
      <c r="J14" s="27"/>
      <c r="K14" s="43"/>
    </row>
    <row r="15" spans="1:12" ht="36.75" customHeight="1" x14ac:dyDescent="0.3">
      <c r="B15" s="17"/>
      <c r="C15" s="13" t="s">
        <v>28</v>
      </c>
      <c r="D15" s="25" t="s">
        <v>6</v>
      </c>
      <c r="E15" s="25" t="s">
        <v>9</v>
      </c>
      <c r="F15" s="25" t="s">
        <v>62</v>
      </c>
      <c r="G15" s="26" t="s">
        <v>27</v>
      </c>
      <c r="H15" s="27">
        <v>396.9</v>
      </c>
      <c r="I15" s="27">
        <v>1573.7</v>
      </c>
      <c r="J15" s="27"/>
      <c r="K15" s="43"/>
    </row>
    <row r="16" spans="1:12" ht="36" customHeight="1" x14ac:dyDescent="0.3">
      <c r="B16" s="17"/>
      <c r="C16" s="13" t="s">
        <v>30</v>
      </c>
      <c r="D16" s="25" t="s">
        <v>6</v>
      </c>
      <c r="E16" s="25" t="s">
        <v>9</v>
      </c>
      <c r="F16" s="25" t="s">
        <v>62</v>
      </c>
      <c r="G16" s="26" t="s">
        <v>29</v>
      </c>
      <c r="H16" s="27"/>
      <c r="I16" s="27">
        <v>449.1</v>
      </c>
      <c r="J16" s="27"/>
      <c r="K16" s="43"/>
    </row>
    <row r="17" spans="2:11" ht="24" customHeight="1" x14ac:dyDescent="0.3">
      <c r="B17" s="17"/>
      <c r="C17" s="13" t="s">
        <v>31</v>
      </c>
      <c r="D17" s="25" t="s">
        <v>6</v>
      </c>
      <c r="E17" s="25" t="s">
        <v>9</v>
      </c>
      <c r="F17" s="25" t="s">
        <v>62</v>
      </c>
      <c r="G17" s="26" t="s">
        <v>32</v>
      </c>
      <c r="H17" s="27"/>
      <c r="I17" s="27">
        <v>10</v>
      </c>
      <c r="J17" s="27"/>
      <c r="K17" s="43"/>
    </row>
    <row r="18" spans="2:11" ht="24" hidden="1" customHeight="1" x14ac:dyDescent="0.3">
      <c r="B18" s="17"/>
      <c r="C18" s="13" t="s">
        <v>69</v>
      </c>
      <c r="D18" s="26" t="s">
        <v>6</v>
      </c>
      <c r="E18" s="26" t="s">
        <v>68</v>
      </c>
      <c r="F18" s="25"/>
      <c r="G18" s="26"/>
      <c r="H18" s="27"/>
      <c r="I18" s="27">
        <f>I19</f>
        <v>0</v>
      </c>
      <c r="J18" s="27"/>
      <c r="K18" s="43"/>
    </row>
    <row r="19" spans="2:11" ht="24" hidden="1" customHeight="1" x14ac:dyDescent="0.3">
      <c r="B19" s="17"/>
      <c r="C19" s="6" t="s">
        <v>39</v>
      </c>
      <c r="D19" s="26" t="s">
        <v>6</v>
      </c>
      <c r="E19" s="26" t="s">
        <v>68</v>
      </c>
      <c r="F19" s="25" t="s">
        <v>46</v>
      </c>
      <c r="G19" s="26"/>
      <c r="H19" s="27"/>
      <c r="I19" s="27">
        <f>I20</f>
        <v>0</v>
      </c>
      <c r="J19" s="27"/>
      <c r="K19" s="43"/>
    </row>
    <row r="20" spans="2:11" ht="75" hidden="1" customHeight="1" x14ac:dyDescent="0.3">
      <c r="B20" s="17"/>
      <c r="C20" s="13" t="s">
        <v>40</v>
      </c>
      <c r="D20" s="26" t="s">
        <v>6</v>
      </c>
      <c r="E20" s="26" t="s">
        <v>68</v>
      </c>
      <c r="F20" s="25" t="s">
        <v>47</v>
      </c>
      <c r="G20" s="26"/>
      <c r="H20" s="27"/>
      <c r="I20" s="27">
        <f>I21</f>
        <v>0</v>
      </c>
      <c r="J20" s="27"/>
      <c r="K20" s="43"/>
    </row>
    <row r="21" spans="2:11" ht="41.25" hidden="1" customHeight="1" x14ac:dyDescent="0.3">
      <c r="B21" s="17"/>
      <c r="C21" s="13" t="s">
        <v>30</v>
      </c>
      <c r="D21" s="26" t="s">
        <v>6</v>
      </c>
      <c r="E21" s="26" t="s">
        <v>68</v>
      </c>
      <c r="F21" s="25" t="s">
        <v>47</v>
      </c>
      <c r="G21" s="26" t="s">
        <v>29</v>
      </c>
      <c r="H21" s="27"/>
      <c r="I21" s="27"/>
      <c r="J21" s="27"/>
      <c r="K21" s="43"/>
    </row>
    <row r="22" spans="2:11" ht="16.8" x14ac:dyDescent="0.3">
      <c r="B22" s="17"/>
      <c r="C22" s="6" t="s">
        <v>18</v>
      </c>
      <c r="D22" s="25" t="s">
        <v>6</v>
      </c>
      <c r="E22" s="26">
        <v>11</v>
      </c>
      <c r="F22" s="25"/>
      <c r="G22" s="26"/>
      <c r="H22" s="27"/>
      <c r="I22" s="27">
        <f>I23</f>
        <v>5</v>
      </c>
      <c r="J22" s="27"/>
      <c r="K22" s="43"/>
    </row>
    <row r="23" spans="2:11" ht="16.8" x14ac:dyDescent="0.3">
      <c r="B23" s="17"/>
      <c r="C23" s="6" t="s">
        <v>39</v>
      </c>
      <c r="D23" s="25" t="s">
        <v>6</v>
      </c>
      <c r="E23" s="26">
        <v>11</v>
      </c>
      <c r="F23" s="25" t="s">
        <v>46</v>
      </c>
      <c r="G23" s="26"/>
      <c r="H23" s="27"/>
      <c r="I23" s="27">
        <f>I24</f>
        <v>5</v>
      </c>
      <c r="J23" s="27"/>
      <c r="K23" s="43"/>
    </row>
    <row r="24" spans="2:11" ht="72" customHeight="1" x14ac:dyDescent="0.3">
      <c r="B24" s="17"/>
      <c r="C24" s="13" t="s">
        <v>40</v>
      </c>
      <c r="D24" s="25" t="s">
        <v>6</v>
      </c>
      <c r="E24" s="26">
        <v>11</v>
      </c>
      <c r="F24" s="25" t="s">
        <v>47</v>
      </c>
      <c r="G24" s="26"/>
      <c r="H24" s="27"/>
      <c r="I24" s="27">
        <f>I25</f>
        <v>5</v>
      </c>
      <c r="J24" s="27"/>
      <c r="K24" s="43"/>
    </row>
    <row r="25" spans="2:11" ht="17.25" customHeight="1" x14ac:dyDescent="0.3">
      <c r="B25" s="17"/>
      <c r="C25" s="13" t="s">
        <v>34</v>
      </c>
      <c r="D25" s="25" t="s">
        <v>6</v>
      </c>
      <c r="E25" s="26">
        <v>11</v>
      </c>
      <c r="F25" s="25" t="s">
        <v>47</v>
      </c>
      <c r="G25" s="26" t="s">
        <v>33</v>
      </c>
      <c r="H25" s="27"/>
      <c r="I25" s="27">
        <v>5</v>
      </c>
      <c r="J25" s="27"/>
      <c r="K25" s="43"/>
    </row>
    <row r="26" spans="2:11" ht="17.25" customHeight="1" x14ac:dyDescent="0.3">
      <c r="B26" s="17"/>
      <c r="C26" s="6" t="s">
        <v>11</v>
      </c>
      <c r="D26" s="25" t="s">
        <v>6</v>
      </c>
      <c r="E26" s="26">
        <v>13</v>
      </c>
      <c r="F26" s="25"/>
      <c r="G26" s="26"/>
      <c r="H26" s="27" t="e">
        <f>H28+#REF!</f>
        <v>#REF!</v>
      </c>
      <c r="I26" s="27">
        <f>I27+I29</f>
        <v>15</v>
      </c>
      <c r="J26" s="27"/>
      <c r="K26" s="43"/>
    </row>
    <row r="27" spans="2:11" ht="73.2" customHeight="1" x14ac:dyDescent="0.3">
      <c r="B27" s="17"/>
      <c r="C27" s="13" t="s">
        <v>92</v>
      </c>
      <c r="D27" s="25" t="s">
        <v>6</v>
      </c>
      <c r="E27" s="26">
        <v>13</v>
      </c>
      <c r="F27" s="25" t="s">
        <v>63</v>
      </c>
      <c r="G27" s="26"/>
      <c r="H27" s="27"/>
      <c r="I27" s="27">
        <f>I28</f>
        <v>5</v>
      </c>
      <c r="J27" s="27"/>
      <c r="K27" s="43"/>
    </row>
    <row r="28" spans="2:11" ht="38.25" customHeight="1" x14ac:dyDescent="0.3">
      <c r="B28" s="17"/>
      <c r="C28" s="13" t="s">
        <v>30</v>
      </c>
      <c r="D28" s="25" t="s">
        <v>6</v>
      </c>
      <c r="E28" s="26">
        <v>13</v>
      </c>
      <c r="F28" s="25" t="s">
        <v>63</v>
      </c>
      <c r="G28" s="26" t="s">
        <v>29</v>
      </c>
      <c r="H28" s="27">
        <v>23</v>
      </c>
      <c r="I28" s="27">
        <v>5</v>
      </c>
      <c r="J28" s="27"/>
      <c r="K28" s="43"/>
    </row>
    <row r="29" spans="2:11" ht="71.25" customHeight="1" x14ac:dyDescent="0.3">
      <c r="B29" s="17"/>
      <c r="C29" s="13" t="s">
        <v>93</v>
      </c>
      <c r="D29" s="25" t="s">
        <v>6</v>
      </c>
      <c r="E29" s="26">
        <v>13</v>
      </c>
      <c r="F29" s="25" t="s">
        <v>61</v>
      </c>
      <c r="G29" s="26"/>
      <c r="H29" s="27"/>
      <c r="I29" s="27">
        <f>I30</f>
        <v>10</v>
      </c>
      <c r="J29" s="27"/>
      <c r="K29" s="43"/>
    </row>
    <row r="30" spans="2:11" ht="37.5" customHeight="1" x14ac:dyDescent="0.3">
      <c r="B30" s="17"/>
      <c r="C30" s="13" t="s">
        <v>30</v>
      </c>
      <c r="D30" s="25" t="s">
        <v>6</v>
      </c>
      <c r="E30" s="26">
        <v>13</v>
      </c>
      <c r="F30" s="25" t="s">
        <v>61</v>
      </c>
      <c r="G30" s="26" t="s">
        <v>29</v>
      </c>
      <c r="H30" s="27"/>
      <c r="I30" s="27">
        <v>10</v>
      </c>
      <c r="J30" s="27"/>
      <c r="K30" s="43"/>
    </row>
    <row r="31" spans="2:11" ht="21.75" customHeight="1" x14ac:dyDescent="0.3">
      <c r="B31" s="17"/>
      <c r="C31" s="13" t="s">
        <v>60</v>
      </c>
      <c r="D31" s="26" t="s">
        <v>7</v>
      </c>
      <c r="E31" s="26" t="s">
        <v>13</v>
      </c>
      <c r="F31" s="26"/>
      <c r="G31" s="26"/>
      <c r="H31" s="27"/>
      <c r="I31" s="27">
        <f>I32</f>
        <v>287.7</v>
      </c>
      <c r="J31" s="27"/>
      <c r="K31" s="43">
        <f>K32</f>
        <v>287.7</v>
      </c>
    </row>
    <row r="32" spans="2:11" ht="67.2" x14ac:dyDescent="0.3">
      <c r="B32" s="17"/>
      <c r="C32" s="13" t="s">
        <v>91</v>
      </c>
      <c r="D32" s="26" t="s">
        <v>7</v>
      </c>
      <c r="E32" s="26" t="s">
        <v>13</v>
      </c>
      <c r="F32" s="25" t="s">
        <v>62</v>
      </c>
      <c r="G32" s="26"/>
      <c r="H32" s="27"/>
      <c r="I32" s="27">
        <f>I33+I34</f>
        <v>287.7</v>
      </c>
      <c r="J32" s="27"/>
      <c r="K32" s="27">
        <f>K33+K34</f>
        <v>287.7</v>
      </c>
    </row>
    <row r="33" spans="2:11" ht="39.75" customHeight="1" x14ac:dyDescent="0.3">
      <c r="B33" s="17"/>
      <c r="C33" s="13" t="s">
        <v>28</v>
      </c>
      <c r="D33" s="26" t="s">
        <v>7</v>
      </c>
      <c r="E33" s="26" t="s">
        <v>13</v>
      </c>
      <c r="F33" s="25" t="s">
        <v>62</v>
      </c>
      <c r="G33" s="26" t="s">
        <v>27</v>
      </c>
      <c r="H33" s="27"/>
      <c r="I33" s="27">
        <v>287.7</v>
      </c>
      <c r="J33" s="27"/>
      <c r="K33" s="43">
        <v>287.7</v>
      </c>
    </row>
    <row r="34" spans="2:11" ht="50.4" hidden="1" x14ac:dyDescent="0.3">
      <c r="B34" s="17"/>
      <c r="C34" s="13" t="s">
        <v>30</v>
      </c>
      <c r="D34" s="26" t="s">
        <v>7</v>
      </c>
      <c r="E34" s="26" t="s">
        <v>13</v>
      </c>
      <c r="F34" s="25" t="s">
        <v>62</v>
      </c>
      <c r="G34" s="26" t="s">
        <v>29</v>
      </c>
      <c r="H34" s="27"/>
      <c r="I34" s="27"/>
      <c r="J34" s="27"/>
      <c r="K34" s="43"/>
    </row>
    <row r="35" spans="2:11" ht="38.25" customHeight="1" x14ac:dyDescent="0.3">
      <c r="B35" s="21"/>
      <c r="C35" s="6" t="s">
        <v>71</v>
      </c>
      <c r="D35" s="25" t="s">
        <v>13</v>
      </c>
      <c r="E35" s="49">
        <v>10</v>
      </c>
      <c r="F35" s="25"/>
      <c r="G35" s="26"/>
      <c r="H35" s="27"/>
      <c r="I35" s="27">
        <f>I36</f>
        <v>5</v>
      </c>
      <c r="J35" s="29"/>
      <c r="K35" s="44"/>
    </row>
    <row r="36" spans="2:11" ht="69" customHeight="1" x14ac:dyDescent="0.3">
      <c r="B36" s="21"/>
      <c r="C36" s="13" t="s">
        <v>78</v>
      </c>
      <c r="D36" s="25" t="s">
        <v>13</v>
      </c>
      <c r="E36" s="49">
        <v>10</v>
      </c>
      <c r="F36" s="25" t="s">
        <v>48</v>
      </c>
      <c r="G36" s="26"/>
      <c r="H36" s="27"/>
      <c r="I36" s="27">
        <f>I37</f>
        <v>5</v>
      </c>
      <c r="J36" s="29"/>
      <c r="K36" s="44"/>
    </row>
    <row r="37" spans="2:11" ht="35.25" customHeight="1" x14ac:dyDescent="0.3">
      <c r="B37" s="21"/>
      <c r="C37" s="13" t="s">
        <v>30</v>
      </c>
      <c r="D37" s="25" t="s">
        <v>13</v>
      </c>
      <c r="E37" s="49">
        <v>10</v>
      </c>
      <c r="F37" s="25" t="s">
        <v>48</v>
      </c>
      <c r="G37" s="26" t="s">
        <v>29</v>
      </c>
      <c r="H37" s="27"/>
      <c r="I37" s="27">
        <v>5</v>
      </c>
      <c r="J37" s="29"/>
      <c r="K37" s="44"/>
    </row>
    <row r="38" spans="2:11" ht="16.8" hidden="1" x14ac:dyDescent="0.3">
      <c r="B38" s="21"/>
      <c r="C38" s="13" t="s">
        <v>22</v>
      </c>
      <c r="D38" s="26" t="s">
        <v>9</v>
      </c>
      <c r="E38" s="26" t="s">
        <v>14</v>
      </c>
      <c r="F38" s="26"/>
      <c r="G38" s="26"/>
      <c r="H38" s="27">
        <v>174</v>
      </c>
      <c r="I38" s="27">
        <f>I39</f>
        <v>0</v>
      </c>
      <c r="J38" s="27"/>
      <c r="K38" s="43"/>
    </row>
    <row r="39" spans="2:11" ht="57" hidden="1" customHeight="1" x14ac:dyDescent="0.3">
      <c r="B39" s="21"/>
      <c r="C39" s="13" t="s">
        <v>79</v>
      </c>
      <c r="D39" s="26" t="s">
        <v>23</v>
      </c>
      <c r="E39" s="26" t="s">
        <v>14</v>
      </c>
      <c r="F39" s="25" t="s">
        <v>50</v>
      </c>
      <c r="G39" s="26"/>
      <c r="H39" s="27">
        <v>174</v>
      </c>
      <c r="I39" s="27">
        <f>I41+I40</f>
        <v>0</v>
      </c>
      <c r="J39" s="27"/>
      <c r="K39" s="43"/>
    </row>
    <row r="40" spans="2:11" ht="51.75" hidden="1" customHeight="1" x14ac:dyDescent="0.3">
      <c r="B40" s="21"/>
      <c r="C40" s="13" t="s">
        <v>30</v>
      </c>
      <c r="D40" s="26" t="s">
        <v>9</v>
      </c>
      <c r="E40" s="26" t="s">
        <v>14</v>
      </c>
      <c r="F40" s="25" t="s">
        <v>50</v>
      </c>
      <c r="G40" s="26" t="s">
        <v>29</v>
      </c>
      <c r="H40" s="27"/>
      <c r="I40" s="27"/>
      <c r="J40" s="29"/>
      <c r="K40" s="44"/>
    </row>
    <row r="41" spans="2:11" ht="57.75" hidden="1" customHeight="1" x14ac:dyDescent="0.3">
      <c r="B41" s="21"/>
      <c r="C41" s="13" t="s">
        <v>58</v>
      </c>
      <c r="D41" s="26" t="s">
        <v>9</v>
      </c>
      <c r="E41" s="26" t="s">
        <v>14</v>
      </c>
      <c r="F41" s="25" t="s">
        <v>50</v>
      </c>
      <c r="G41" s="26" t="s">
        <v>35</v>
      </c>
      <c r="H41" s="27">
        <v>174</v>
      </c>
      <c r="I41" s="27">
        <v>0</v>
      </c>
      <c r="J41" s="29"/>
      <c r="K41" s="44"/>
    </row>
    <row r="42" spans="2:11" ht="19.5" customHeight="1" x14ac:dyDescent="0.3">
      <c r="B42" s="17"/>
      <c r="C42" s="13" t="s">
        <v>41</v>
      </c>
      <c r="D42" s="26" t="s">
        <v>9</v>
      </c>
      <c r="E42" s="26" t="s">
        <v>19</v>
      </c>
      <c r="F42" s="26"/>
      <c r="G42" s="26"/>
      <c r="H42" s="27"/>
      <c r="I42" s="27">
        <f>I43</f>
        <v>4722.7</v>
      </c>
      <c r="J42" s="27"/>
      <c r="K42" s="43">
        <f>K43</f>
        <v>2000</v>
      </c>
    </row>
    <row r="43" spans="2:11" ht="59.25" customHeight="1" x14ac:dyDescent="0.3">
      <c r="B43" s="17"/>
      <c r="C43" s="13" t="s">
        <v>80</v>
      </c>
      <c r="D43" s="26" t="s">
        <v>9</v>
      </c>
      <c r="E43" s="26" t="s">
        <v>19</v>
      </c>
      <c r="F43" s="25" t="s">
        <v>51</v>
      </c>
      <c r="G43" s="26"/>
      <c r="H43" s="27"/>
      <c r="I43" s="27">
        <f>I44</f>
        <v>4722.7</v>
      </c>
      <c r="J43" s="27"/>
      <c r="K43" s="43">
        <f>K44</f>
        <v>2000</v>
      </c>
    </row>
    <row r="44" spans="2:11" ht="36.75" customHeight="1" x14ac:dyDescent="0.3">
      <c r="B44" s="17"/>
      <c r="C44" s="13" t="s">
        <v>30</v>
      </c>
      <c r="D44" s="26" t="s">
        <v>9</v>
      </c>
      <c r="E44" s="26" t="s">
        <v>19</v>
      </c>
      <c r="F44" s="25" t="s">
        <v>51</v>
      </c>
      <c r="G44" s="26" t="s">
        <v>29</v>
      </c>
      <c r="H44" s="27"/>
      <c r="I44" s="27">
        <v>4722.7</v>
      </c>
      <c r="J44" s="27"/>
      <c r="K44" s="43">
        <v>2000</v>
      </c>
    </row>
    <row r="45" spans="2:11" ht="21" customHeight="1" x14ac:dyDescent="0.3">
      <c r="B45" s="21"/>
      <c r="C45" s="13" t="s">
        <v>44</v>
      </c>
      <c r="D45" s="26" t="s">
        <v>9</v>
      </c>
      <c r="E45" s="26" t="s">
        <v>45</v>
      </c>
      <c r="F45" s="25"/>
      <c r="G45" s="26"/>
      <c r="H45" s="27"/>
      <c r="I45" s="27">
        <f>I48+I47</f>
        <v>663</v>
      </c>
      <c r="J45" s="27"/>
      <c r="K45" s="27">
        <f>K48+K47</f>
        <v>496.5</v>
      </c>
    </row>
    <row r="46" spans="2:11" ht="70.5" customHeight="1" x14ac:dyDescent="0.3">
      <c r="B46" s="21"/>
      <c r="C46" s="40" t="s">
        <v>76</v>
      </c>
      <c r="D46" s="26" t="s">
        <v>9</v>
      </c>
      <c r="E46" s="26" t="s">
        <v>45</v>
      </c>
      <c r="F46" s="25" t="s">
        <v>66</v>
      </c>
      <c r="G46" s="26"/>
      <c r="H46" s="27"/>
      <c r="I46" s="27">
        <f>I47</f>
        <v>662</v>
      </c>
      <c r="J46" s="27"/>
      <c r="K46" s="27">
        <f>K47</f>
        <v>496.5</v>
      </c>
    </row>
    <row r="47" spans="2:11" ht="33" customHeight="1" x14ac:dyDescent="0.3">
      <c r="B47" s="21"/>
      <c r="C47" s="13" t="s">
        <v>30</v>
      </c>
      <c r="D47" s="26" t="s">
        <v>9</v>
      </c>
      <c r="E47" s="26" t="s">
        <v>45</v>
      </c>
      <c r="F47" s="25" t="s">
        <v>66</v>
      </c>
      <c r="G47" s="26" t="s">
        <v>29</v>
      </c>
      <c r="H47" s="27"/>
      <c r="I47" s="27">
        <v>662</v>
      </c>
      <c r="J47" s="29"/>
      <c r="K47" s="44">
        <v>496.5</v>
      </c>
    </row>
    <row r="48" spans="2:11" ht="70.5" customHeight="1" x14ac:dyDescent="0.3">
      <c r="B48" s="21"/>
      <c r="C48" s="13" t="s">
        <v>81</v>
      </c>
      <c r="D48" s="26" t="s">
        <v>9</v>
      </c>
      <c r="E48" s="26" t="s">
        <v>45</v>
      </c>
      <c r="F48" s="25" t="s">
        <v>49</v>
      </c>
      <c r="G48" s="26"/>
      <c r="H48" s="27"/>
      <c r="I48" s="27">
        <f>I49</f>
        <v>1</v>
      </c>
      <c r="J48" s="29"/>
      <c r="K48" s="44"/>
    </row>
    <row r="49" spans="2:11" ht="39.75" customHeight="1" x14ac:dyDescent="0.3">
      <c r="B49" s="21"/>
      <c r="C49" s="13" t="s">
        <v>30</v>
      </c>
      <c r="D49" s="26" t="s">
        <v>9</v>
      </c>
      <c r="E49" s="26" t="s">
        <v>45</v>
      </c>
      <c r="F49" s="25" t="s">
        <v>49</v>
      </c>
      <c r="G49" s="26" t="s">
        <v>29</v>
      </c>
      <c r="H49" s="27"/>
      <c r="I49" s="27">
        <v>1</v>
      </c>
      <c r="J49" s="29"/>
      <c r="K49" s="44"/>
    </row>
    <row r="50" spans="2:11" ht="18" customHeight="1" x14ac:dyDescent="0.3">
      <c r="B50" s="21"/>
      <c r="C50" s="13" t="s">
        <v>24</v>
      </c>
      <c r="D50" s="26" t="s">
        <v>14</v>
      </c>
      <c r="E50" s="26" t="s">
        <v>6</v>
      </c>
      <c r="F50" s="26"/>
      <c r="G50" s="26"/>
      <c r="H50" s="27"/>
      <c r="I50" s="27">
        <f>I51</f>
        <v>20</v>
      </c>
      <c r="J50" s="27"/>
      <c r="K50" s="43"/>
    </row>
    <row r="51" spans="2:11" ht="57.75" customHeight="1" x14ac:dyDescent="0.3">
      <c r="B51" s="21"/>
      <c r="C51" s="16" t="s">
        <v>82</v>
      </c>
      <c r="D51" s="45" t="s">
        <v>14</v>
      </c>
      <c r="E51" s="45" t="s">
        <v>6</v>
      </c>
      <c r="F51" s="46" t="s">
        <v>52</v>
      </c>
      <c r="G51" s="26"/>
      <c r="H51" s="27"/>
      <c r="I51" s="27">
        <f>I52</f>
        <v>20</v>
      </c>
      <c r="J51" s="29"/>
      <c r="K51" s="44"/>
    </row>
    <row r="52" spans="2:11" ht="36.6" customHeight="1" x14ac:dyDescent="0.3">
      <c r="B52" s="21"/>
      <c r="C52" s="13" t="s">
        <v>30</v>
      </c>
      <c r="D52" s="45" t="s">
        <v>14</v>
      </c>
      <c r="E52" s="45" t="s">
        <v>6</v>
      </c>
      <c r="F52" s="46" t="s">
        <v>52</v>
      </c>
      <c r="G52" s="26" t="s">
        <v>29</v>
      </c>
      <c r="H52" s="27"/>
      <c r="I52" s="27">
        <v>20</v>
      </c>
      <c r="J52" s="29"/>
      <c r="K52" s="44"/>
    </row>
    <row r="53" spans="2:11" ht="16.8" x14ac:dyDescent="0.3">
      <c r="B53" s="17"/>
      <c r="C53" s="13" t="s">
        <v>20</v>
      </c>
      <c r="D53" s="31" t="s">
        <v>14</v>
      </c>
      <c r="E53" s="31" t="s">
        <v>7</v>
      </c>
      <c r="F53" s="32"/>
      <c r="G53" s="31"/>
      <c r="H53" s="27"/>
      <c r="I53" s="27">
        <f>I54+I56</f>
        <v>329.7</v>
      </c>
      <c r="J53" s="27"/>
      <c r="K53" s="43"/>
    </row>
    <row r="54" spans="2:11" ht="52.5" customHeight="1" x14ac:dyDescent="0.3">
      <c r="B54" s="17"/>
      <c r="C54" s="16" t="s">
        <v>82</v>
      </c>
      <c r="D54" s="47" t="s">
        <v>14</v>
      </c>
      <c r="E54" s="47" t="s">
        <v>7</v>
      </c>
      <c r="F54" s="46" t="s">
        <v>52</v>
      </c>
      <c r="G54" s="31"/>
      <c r="H54" s="27"/>
      <c r="I54" s="27">
        <f>I55</f>
        <v>329.7</v>
      </c>
      <c r="J54" s="27"/>
      <c r="K54" s="43"/>
    </row>
    <row r="55" spans="2:11" ht="40.5" customHeight="1" x14ac:dyDescent="0.3">
      <c r="B55" s="17"/>
      <c r="C55" s="13" t="s">
        <v>30</v>
      </c>
      <c r="D55" s="47" t="s">
        <v>14</v>
      </c>
      <c r="E55" s="47" t="s">
        <v>7</v>
      </c>
      <c r="F55" s="46" t="s">
        <v>52</v>
      </c>
      <c r="G55" s="31" t="s">
        <v>29</v>
      </c>
      <c r="H55" s="27"/>
      <c r="I55" s="27">
        <v>329.7</v>
      </c>
      <c r="J55" s="27"/>
      <c r="K55" s="43"/>
    </row>
    <row r="56" spans="2:11" ht="22.5" hidden="1" customHeight="1" x14ac:dyDescent="0.3">
      <c r="B56" s="17"/>
      <c r="C56" s="6" t="s">
        <v>39</v>
      </c>
      <c r="D56" s="47" t="s">
        <v>14</v>
      </c>
      <c r="E56" s="47" t="s">
        <v>7</v>
      </c>
      <c r="F56" s="25" t="s">
        <v>46</v>
      </c>
      <c r="G56" s="31"/>
      <c r="H56" s="27"/>
      <c r="I56" s="27">
        <f>I57</f>
        <v>0</v>
      </c>
      <c r="J56" s="27"/>
      <c r="K56" s="43"/>
    </row>
    <row r="57" spans="2:11" ht="51" hidden="1" customHeight="1" x14ac:dyDescent="0.3">
      <c r="B57" s="17"/>
      <c r="C57" s="6" t="s">
        <v>88</v>
      </c>
      <c r="D57" s="47" t="s">
        <v>14</v>
      </c>
      <c r="E57" s="47" t="s">
        <v>7</v>
      </c>
      <c r="F57" s="25" t="s">
        <v>87</v>
      </c>
      <c r="G57" s="31"/>
      <c r="H57" s="27"/>
      <c r="I57" s="27">
        <f>I58</f>
        <v>0</v>
      </c>
      <c r="J57" s="27"/>
      <c r="K57" s="43"/>
    </row>
    <row r="58" spans="2:11" ht="20.25" hidden="1" customHeight="1" x14ac:dyDescent="0.3">
      <c r="B58" s="17"/>
      <c r="C58" s="13" t="s">
        <v>31</v>
      </c>
      <c r="D58" s="47" t="s">
        <v>14</v>
      </c>
      <c r="E58" s="47" t="s">
        <v>7</v>
      </c>
      <c r="F58" s="25" t="s">
        <v>87</v>
      </c>
      <c r="G58" s="31" t="s">
        <v>32</v>
      </c>
      <c r="H58" s="27"/>
      <c r="I58" s="27">
        <v>0</v>
      </c>
      <c r="J58" s="27"/>
      <c r="K58" s="43"/>
    </row>
    <row r="59" spans="2:11" ht="21.75" customHeight="1" x14ac:dyDescent="0.3">
      <c r="B59" s="17"/>
      <c r="C59" s="13" t="s">
        <v>15</v>
      </c>
      <c r="D59" s="33" t="s">
        <v>14</v>
      </c>
      <c r="E59" s="33" t="s">
        <v>13</v>
      </c>
      <c r="F59" s="25"/>
      <c r="G59" s="26"/>
      <c r="H59" s="27" t="e">
        <f>H61+#REF!+#REF!+#REF!</f>
        <v>#REF!</v>
      </c>
      <c r="I59" s="27">
        <f>I60+I62</f>
        <v>440.9</v>
      </c>
      <c r="J59" s="27"/>
      <c r="K59" s="27">
        <f>K60</f>
        <v>242.6</v>
      </c>
    </row>
    <row r="60" spans="2:11" ht="59.25" customHeight="1" x14ac:dyDescent="0.3">
      <c r="B60" s="17"/>
      <c r="C60" s="16" t="s">
        <v>83</v>
      </c>
      <c r="D60" s="33" t="s">
        <v>14</v>
      </c>
      <c r="E60" s="33" t="s">
        <v>13</v>
      </c>
      <c r="F60" s="25" t="s">
        <v>53</v>
      </c>
      <c r="G60" s="26"/>
      <c r="H60" s="27">
        <f>H61</f>
        <v>257.89999999999998</v>
      </c>
      <c r="I60" s="27">
        <f>SUM(I61)</f>
        <v>390.9</v>
      </c>
      <c r="J60" s="27"/>
      <c r="K60" s="27">
        <f>SUM(K61)</f>
        <v>242.6</v>
      </c>
    </row>
    <row r="61" spans="2:11" ht="33.75" customHeight="1" x14ac:dyDescent="0.3">
      <c r="B61" s="17"/>
      <c r="C61" s="13" t="s">
        <v>30</v>
      </c>
      <c r="D61" s="33" t="s">
        <v>14</v>
      </c>
      <c r="E61" s="33" t="s">
        <v>13</v>
      </c>
      <c r="F61" s="25" t="s">
        <v>53</v>
      </c>
      <c r="G61" s="26" t="s">
        <v>29</v>
      </c>
      <c r="H61" s="27">
        <v>257.89999999999998</v>
      </c>
      <c r="I61" s="27">
        <v>390.9</v>
      </c>
      <c r="J61" s="27"/>
      <c r="K61" s="43">
        <v>242.6</v>
      </c>
    </row>
    <row r="62" spans="2:11" ht="24" customHeight="1" x14ac:dyDescent="0.3">
      <c r="B62" s="17"/>
      <c r="C62" s="6" t="s">
        <v>39</v>
      </c>
      <c r="D62" s="33" t="s">
        <v>14</v>
      </c>
      <c r="E62" s="33" t="s">
        <v>13</v>
      </c>
      <c r="F62" s="25" t="s">
        <v>46</v>
      </c>
      <c r="G62" s="31"/>
      <c r="H62" s="27"/>
      <c r="I62" s="27">
        <f>I63</f>
        <v>50</v>
      </c>
      <c r="J62" s="27"/>
      <c r="K62" s="43"/>
    </row>
    <row r="63" spans="2:11" ht="33.75" customHeight="1" x14ac:dyDescent="0.3">
      <c r="B63" s="17"/>
      <c r="C63" s="6" t="s">
        <v>90</v>
      </c>
      <c r="D63" s="33" t="s">
        <v>14</v>
      </c>
      <c r="E63" s="33" t="s">
        <v>13</v>
      </c>
      <c r="F63" s="25" t="s">
        <v>89</v>
      </c>
      <c r="G63" s="31"/>
      <c r="H63" s="27"/>
      <c r="I63" s="27">
        <f>I64</f>
        <v>50</v>
      </c>
      <c r="J63" s="27"/>
      <c r="K63" s="43"/>
    </row>
    <row r="64" spans="2:11" ht="23.25" customHeight="1" x14ac:dyDescent="0.3">
      <c r="B64" s="17"/>
      <c r="C64" s="13" t="s">
        <v>31</v>
      </c>
      <c r="D64" s="33" t="s">
        <v>14</v>
      </c>
      <c r="E64" s="33" t="s">
        <v>13</v>
      </c>
      <c r="F64" s="25" t="s">
        <v>89</v>
      </c>
      <c r="G64" s="31" t="s">
        <v>32</v>
      </c>
      <c r="H64" s="27"/>
      <c r="I64" s="27">
        <v>50</v>
      </c>
      <c r="J64" s="27"/>
      <c r="K64" s="43"/>
    </row>
    <row r="65" spans="2:11" ht="16.8" x14ac:dyDescent="0.3">
      <c r="B65" s="17"/>
      <c r="C65" s="6" t="s">
        <v>16</v>
      </c>
      <c r="D65" s="26" t="s">
        <v>17</v>
      </c>
      <c r="E65" s="26" t="s">
        <v>6</v>
      </c>
      <c r="F65" s="25"/>
      <c r="G65" s="33"/>
      <c r="H65" s="22" t="e">
        <f>H67+#REF!+#REF!</f>
        <v>#REF!</v>
      </c>
      <c r="I65" s="27">
        <f>I66</f>
        <v>4507.5</v>
      </c>
      <c r="J65" s="27"/>
      <c r="K65" s="27">
        <f>K66</f>
        <v>1825.5</v>
      </c>
    </row>
    <row r="66" spans="2:11" ht="69" customHeight="1" x14ac:dyDescent="0.3">
      <c r="B66" s="17"/>
      <c r="C66" s="16" t="s">
        <v>84</v>
      </c>
      <c r="D66" s="26" t="s">
        <v>17</v>
      </c>
      <c r="E66" s="26" t="s">
        <v>6</v>
      </c>
      <c r="F66" s="25" t="s">
        <v>54</v>
      </c>
      <c r="G66" s="33"/>
      <c r="H66" s="27">
        <f>H67</f>
        <v>767.3</v>
      </c>
      <c r="I66" s="27">
        <f>I67</f>
        <v>4507.5</v>
      </c>
      <c r="J66" s="27"/>
      <c r="K66" s="27">
        <f>K67</f>
        <v>1825.5</v>
      </c>
    </row>
    <row r="67" spans="2:11" ht="24" customHeight="1" x14ac:dyDescent="0.3">
      <c r="B67" s="17"/>
      <c r="C67" s="13" t="s">
        <v>55</v>
      </c>
      <c r="D67" s="26" t="s">
        <v>17</v>
      </c>
      <c r="E67" s="26" t="s">
        <v>6</v>
      </c>
      <c r="F67" s="25" t="s">
        <v>54</v>
      </c>
      <c r="G67" s="33" t="s">
        <v>56</v>
      </c>
      <c r="H67" s="22">
        <v>767.3</v>
      </c>
      <c r="I67" s="27">
        <v>4507.5</v>
      </c>
      <c r="J67" s="27"/>
      <c r="K67" s="43">
        <v>1825.5</v>
      </c>
    </row>
    <row r="68" spans="2:11" ht="16.8" hidden="1" x14ac:dyDescent="0.3">
      <c r="B68" s="17"/>
      <c r="C68" s="16" t="s">
        <v>38</v>
      </c>
      <c r="D68" s="26" t="s">
        <v>10</v>
      </c>
      <c r="E68" s="26" t="s">
        <v>6</v>
      </c>
      <c r="F68" s="25"/>
      <c r="G68" s="33"/>
      <c r="H68" s="27">
        <f>SUM(H69)</f>
        <v>69.5</v>
      </c>
      <c r="I68" s="27">
        <f>SUM(I69)</f>
        <v>0</v>
      </c>
      <c r="J68" s="27"/>
      <c r="K68" s="43"/>
    </row>
    <row r="69" spans="2:11" ht="67.2" hidden="1" customHeight="1" x14ac:dyDescent="0.3">
      <c r="B69" s="17"/>
      <c r="C69" s="16" t="s">
        <v>84</v>
      </c>
      <c r="D69" s="26" t="s">
        <v>10</v>
      </c>
      <c r="E69" s="26" t="s">
        <v>6</v>
      </c>
      <c r="F69" s="25" t="s">
        <v>54</v>
      </c>
      <c r="G69" s="33"/>
      <c r="H69" s="27">
        <f>SUM(H70)</f>
        <v>69.5</v>
      </c>
      <c r="I69" s="27">
        <f>I70</f>
        <v>0</v>
      </c>
      <c r="J69" s="27"/>
      <c r="K69" s="43"/>
    </row>
    <row r="70" spans="2:11" ht="36.75" hidden="1" customHeight="1" x14ac:dyDescent="0.3">
      <c r="B70" s="17"/>
      <c r="C70" s="13" t="s">
        <v>30</v>
      </c>
      <c r="D70" s="26" t="s">
        <v>10</v>
      </c>
      <c r="E70" s="26" t="s">
        <v>6</v>
      </c>
      <c r="F70" s="25" t="s">
        <v>54</v>
      </c>
      <c r="G70" s="33" t="s">
        <v>29</v>
      </c>
      <c r="H70" s="22">
        <v>69.5</v>
      </c>
      <c r="I70" s="27">
        <v>0</v>
      </c>
      <c r="J70" s="27"/>
      <c r="K70" s="43"/>
    </row>
    <row r="71" spans="2:11" ht="18.75" customHeight="1" x14ac:dyDescent="0.3">
      <c r="B71" s="17"/>
      <c r="C71" s="14" t="s">
        <v>26</v>
      </c>
      <c r="D71" s="26" t="s">
        <v>12</v>
      </c>
      <c r="E71" s="26" t="s">
        <v>13</v>
      </c>
      <c r="F71" s="34"/>
      <c r="G71" s="35"/>
      <c r="H71" s="27">
        <f>SUM(H85)</f>
        <v>194.5</v>
      </c>
      <c r="I71" s="27">
        <f>I74+I78+I72+I76+I84+I80+I82</f>
        <v>426.9</v>
      </c>
      <c r="J71" s="27"/>
      <c r="K71" s="27"/>
    </row>
    <row r="72" spans="2:11" ht="50.25" customHeight="1" x14ac:dyDescent="0.3">
      <c r="B72" s="17"/>
      <c r="C72" s="13" t="s">
        <v>91</v>
      </c>
      <c r="D72" s="26" t="s">
        <v>12</v>
      </c>
      <c r="E72" s="26" t="s">
        <v>13</v>
      </c>
      <c r="F72" s="25" t="s">
        <v>62</v>
      </c>
      <c r="G72" s="35"/>
      <c r="H72" s="27"/>
      <c r="I72" s="27">
        <f>I73</f>
        <v>274.5</v>
      </c>
      <c r="J72" s="27"/>
      <c r="K72" s="43"/>
    </row>
    <row r="73" spans="2:11" ht="18.75" customHeight="1" x14ac:dyDescent="0.3">
      <c r="B73" s="17"/>
      <c r="C73" s="23" t="s">
        <v>36</v>
      </c>
      <c r="D73" s="26" t="s">
        <v>12</v>
      </c>
      <c r="E73" s="26" t="s">
        <v>13</v>
      </c>
      <c r="F73" s="25" t="s">
        <v>62</v>
      </c>
      <c r="G73" s="35" t="s">
        <v>37</v>
      </c>
      <c r="H73" s="27"/>
      <c r="I73" s="27">
        <v>274.5</v>
      </c>
      <c r="J73" s="27"/>
      <c r="K73" s="43"/>
    </row>
    <row r="74" spans="2:11" ht="67.5" customHeight="1" x14ac:dyDescent="0.3">
      <c r="B74" s="17"/>
      <c r="C74" s="13" t="s">
        <v>93</v>
      </c>
      <c r="D74" s="26" t="s">
        <v>12</v>
      </c>
      <c r="E74" s="26" t="s">
        <v>13</v>
      </c>
      <c r="F74" s="32" t="s">
        <v>61</v>
      </c>
      <c r="G74" s="35"/>
      <c r="H74" s="27"/>
      <c r="I74" s="27">
        <f>I75</f>
        <v>106.2</v>
      </c>
      <c r="J74" s="27"/>
      <c r="K74" s="43"/>
    </row>
    <row r="75" spans="2:11" ht="18.75" customHeight="1" x14ac:dyDescent="0.3">
      <c r="B75" s="17"/>
      <c r="C75" s="23" t="s">
        <v>36</v>
      </c>
      <c r="D75" s="26" t="s">
        <v>12</v>
      </c>
      <c r="E75" s="26" t="s">
        <v>13</v>
      </c>
      <c r="F75" s="34" t="s">
        <v>61</v>
      </c>
      <c r="G75" s="35" t="s">
        <v>37</v>
      </c>
      <c r="H75" s="27"/>
      <c r="I75" s="27">
        <v>106.2</v>
      </c>
      <c r="J75" s="27"/>
      <c r="K75" s="43"/>
    </row>
    <row r="76" spans="2:11" ht="86.4" hidden="1" customHeight="1" x14ac:dyDescent="0.3">
      <c r="B76" s="17"/>
      <c r="C76" s="13" t="s">
        <v>67</v>
      </c>
      <c r="D76" s="26" t="s">
        <v>12</v>
      </c>
      <c r="E76" s="26" t="s">
        <v>13</v>
      </c>
      <c r="F76" s="32" t="s">
        <v>66</v>
      </c>
      <c r="G76" s="35"/>
      <c r="H76" s="27"/>
      <c r="I76" s="27">
        <f>I77</f>
        <v>0</v>
      </c>
      <c r="J76" s="27"/>
      <c r="K76" s="43"/>
    </row>
    <row r="77" spans="2:11" ht="18.75" hidden="1" customHeight="1" x14ac:dyDescent="0.3">
      <c r="B77" s="17"/>
      <c r="C77" s="23" t="s">
        <v>36</v>
      </c>
      <c r="D77" s="26" t="s">
        <v>12</v>
      </c>
      <c r="E77" s="26" t="s">
        <v>13</v>
      </c>
      <c r="F77" s="32" t="s">
        <v>66</v>
      </c>
      <c r="G77" s="35" t="s">
        <v>37</v>
      </c>
      <c r="H77" s="27"/>
      <c r="I77" s="27">
        <v>0</v>
      </c>
      <c r="J77" s="27"/>
      <c r="K77" s="43"/>
    </row>
    <row r="78" spans="2:11" ht="54.6" customHeight="1" x14ac:dyDescent="0.3">
      <c r="B78" s="17"/>
      <c r="C78" s="16" t="s">
        <v>82</v>
      </c>
      <c r="D78" s="45" t="s">
        <v>12</v>
      </c>
      <c r="E78" s="45" t="s">
        <v>13</v>
      </c>
      <c r="F78" s="48" t="s">
        <v>52</v>
      </c>
      <c r="G78" s="35"/>
      <c r="H78" s="27"/>
      <c r="I78" s="27">
        <f>I79</f>
        <v>37</v>
      </c>
      <c r="J78" s="27"/>
      <c r="K78" s="43"/>
    </row>
    <row r="79" spans="2:11" ht="16.95" customHeight="1" x14ac:dyDescent="0.3">
      <c r="B79" s="17"/>
      <c r="C79" s="23" t="s">
        <v>36</v>
      </c>
      <c r="D79" s="45" t="s">
        <v>12</v>
      </c>
      <c r="E79" s="45" t="s">
        <v>13</v>
      </c>
      <c r="F79" s="48" t="s">
        <v>52</v>
      </c>
      <c r="G79" s="35" t="s">
        <v>37</v>
      </c>
      <c r="H79" s="27"/>
      <c r="I79" s="27">
        <v>37</v>
      </c>
      <c r="J79" s="27"/>
      <c r="K79" s="43"/>
    </row>
    <row r="80" spans="2:11" ht="55.5" hidden="1" customHeight="1" x14ac:dyDescent="0.3">
      <c r="B80" s="17"/>
      <c r="C80" s="16" t="s">
        <v>70</v>
      </c>
      <c r="D80" s="26" t="s">
        <v>12</v>
      </c>
      <c r="E80" s="26" t="s">
        <v>13</v>
      </c>
      <c r="F80" s="32" t="s">
        <v>53</v>
      </c>
      <c r="G80" s="35"/>
      <c r="H80" s="27"/>
      <c r="I80" s="27">
        <f>I81</f>
        <v>0</v>
      </c>
      <c r="J80" s="27"/>
      <c r="K80" s="43"/>
    </row>
    <row r="81" spans="2:12" ht="24.75" hidden="1" customHeight="1" x14ac:dyDescent="0.3">
      <c r="B81" s="17"/>
      <c r="C81" s="41" t="s">
        <v>36</v>
      </c>
      <c r="D81" s="26" t="s">
        <v>12</v>
      </c>
      <c r="E81" s="26" t="s">
        <v>13</v>
      </c>
      <c r="F81" s="32" t="s">
        <v>53</v>
      </c>
      <c r="G81" s="33" t="s">
        <v>37</v>
      </c>
      <c r="H81" s="27"/>
      <c r="I81" s="27"/>
      <c r="J81" s="27"/>
      <c r="K81" s="43"/>
      <c r="L81" s="8"/>
    </row>
    <row r="82" spans="2:12" ht="67.2" hidden="1" x14ac:dyDescent="0.3">
      <c r="B82" s="17"/>
      <c r="C82" s="16" t="s">
        <v>73</v>
      </c>
      <c r="D82" s="26" t="s">
        <v>12</v>
      </c>
      <c r="E82" s="26" t="s">
        <v>13</v>
      </c>
      <c r="F82" s="32" t="s">
        <v>72</v>
      </c>
      <c r="G82" s="50"/>
      <c r="H82" s="27"/>
      <c r="I82" s="27">
        <f>I83</f>
        <v>0</v>
      </c>
      <c r="J82" s="27"/>
      <c r="K82" s="27">
        <f>K83</f>
        <v>0</v>
      </c>
      <c r="L82" s="8"/>
    </row>
    <row r="83" spans="2:12" ht="24.75" hidden="1" customHeight="1" x14ac:dyDescent="0.3">
      <c r="B83" s="17"/>
      <c r="C83" s="41" t="s">
        <v>36</v>
      </c>
      <c r="D83" s="26" t="s">
        <v>12</v>
      </c>
      <c r="E83" s="26" t="s">
        <v>13</v>
      </c>
      <c r="F83" s="32" t="s">
        <v>72</v>
      </c>
      <c r="G83" s="50" t="s">
        <v>37</v>
      </c>
      <c r="H83" s="27"/>
      <c r="I83" s="27"/>
      <c r="J83" s="27"/>
      <c r="K83" s="43"/>
      <c r="L83" s="8"/>
    </row>
    <row r="84" spans="2:12" ht="18.75" customHeight="1" x14ac:dyDescent="0.3">
      <c r="B84" s="17"/>
      <c r="C84" s="6" t="s">
        <v>39</v>
      </c>
      <c r="D84" s="26" t="s">
        <v>12</v>
      </c>
      <c r="E84" s="26" t="s">
        <v>13</v>
      </c>
      <c r="F84" s="25" t="s">
        <v>46</v>
      </c>
      <c r="G84" s="35"/>
      <c r="H84" s="27"/>
      <c r="I84" s="27">
        <f>I85</f>
        <v>9.1999999999999993</v>
      </c>
      <c r="J84" s="27"/>
      <c r="K84" s="43"/>
    </row>
    <row r="85" spans="2:12" ht="50.4" customHeight="1" x14ac:dyDescent="0.3">
      <c r="B85" s="17"/>
      <c r="C85" s="13" t="s">
        <v>65</v>
      </c>
      <c r="D85" s="26" t="s">
        <v>12</v>
      </c>
      <c r="E85" s="26" t="s">
        <v>13</v>
      </c>
      <c r="F85" s="25" t="s">
        <v>57</v>
      </c>
      <c r="G85" s="35"/>
      <c r="H85" s="27">
        <f>SUM(H86)</f>
        <v>194.5</v>
      </c>
      <c r="I85" s="27">
        <f>SUM(I86)</f>
        <v>9.1999999999999993</v>
      </c>
      <c r="J85" s="27"/>
      <c r="K85" s="43"/>
    </row>
    <row r="86" spans="2:12" ht="17.25" customHeight="1" x14ac:dyDescent="0.3">
      <c r="B86" s="17"/>
      <c r="C86" s="23" t="s">
        <v>36</v>
      </c>
      <c r="D86" s="26" t="s">
        <v>12</v>
      </c>
      <c r="E86" s="26" t="s">
        <v>13</v>
      </c>
      <c r="F86" s="25" t="s">
        <v>57</v>
      </c>
      <c r="G86" s="33" t="s">
        <v>37</v>
      </c>
      <c r="H86" s="29">
        <v>194.5</v>
      </c>
      <c r="I86" s="30">
        <v>9.1999999999999993</v>
      </c>
      <c r="J86" s="27"/>
      <c r="K86" s="43"/>
    </row>
    <row r="87" spans="2:12" ht="16.8" x14ac:dyDescent="0.3">
      <c r="B87" s="17"/>
      <c r="C87" s="24" t="s">
        <v>42</v>
      </c>
      <c r="D87" s="36"/>
      <c r="E87" s="36"/>
      <c r="F87" s="36"/>
      <c r="G87" s="37"/>
      <c r="H87" s="38" t="e">
        <f>SUM(H9+H13+#REF!+H26+#REF!+#REF!+#REF!+#REF!+#REF!+#REF!+#REF!+H71+#REF!+#REF!+#REF!)</f>
        <v>#REF!</v>
      </c>
      <c r="I87" s="38">
        <f>I9+I13+I26+I35+I38+I45+I50+I59+I65+I71+I53+I42+I22+I68+I31+I18</f>
        <v>14294.8</v>
      </c>
      <c r="J87" s="38"/>
      <c r="K87" s="38">
        <f>K9+K13+K26+K35+K38+K45+K50+K59+K65+K71+K53+K42+K22+K68+K31+K18</f>
        <v>4852.3</v>
      </c>
    </row>
    <row r="88" spans="2:12" ht="35.25" customHeight="1" x14ac:dyDescent="0.3">
      <c r="B88" s="5"/>
      <c r="C88" s="15"/>
      <c r="D88" s="10"/>
      <c r="E88" s="10"/>
      <c r="F88" s="10"/>
      <c r="G88" s="11"/>
      <c r="H88" s="12"/>
      <c r="I88" s="12"/>
      <c r="J88" s="7"/>
      <c r="K88" s="7"/>
    </row>
    <row r="89" spans="2:12" ht="21" customHeight="1" x14ac:dyDescent="0.3">
      <c r="B89" s="5"/>
      <c r="C89" s="10"/>
      <c r="D89" s="10"/>
      <c r="E89" s="10"/>
      <c r="F89" s="10"/>
      <c r="G89" s="11"/>
      <c r="H89" s="10"/>
      <c r="I89" s="12"/>
      <c r="J89" s="7"/>
      <c r="K89" s="7"/>
    </row>
    <row r="90" spans="2:12" ht="33.75" customHeight="1" x14ac:dyDescent="0.3">
      <c r="B90" s="5"/>
      <c r="C90" s="10"/>
      <c r="D90" s="10"/>
      <c r="E90" s="10"/>
      <c r="F90" s="10"/>
      <c r="G90" s="11"/>
      <c r="H90" s="10"/>
      <c r="I90" s="12"/>
      <c r="J90" s="7"/>
      <c r="K90" s="7"/>
    </row>
    <row r="91" spans="2:12" ht="35.25" customHeight="1" x14ac:dyDescent="0.3">
      <c r="B91" s="5"/>
      <c r="C91" s="10"/>
      <c r="D91" s="10"/>
      <c r="E91" s="10"/>
      <c r="F91" s="10"/>
      <c r="G91" s="11"/>
      <c r="H91" s="10"/>
      <c r="I91" s="10"/>
      <c r="J91" s="7"/>
      <c r="K91" s="7"/>
    </row>
    <row r="92" spans="2:12" ht="18" x14ac:dyDescent="0.3">
      <c r="B92" s="5"/>
      <c r="C92" s="10"/>
      <c r="D92" s="10"/>
      <c r="E92" s="10"/>
      <c r="F92" s="10"/>
      <c r="G92" s="11"/>
      <c r="H92" s="10"/>
      <c r="I92" s="10"/>
      <c r="J92" s="7"/>
      <c r="K92" s="7"/>
    </row>
    <row r="93" spans="2:12" ht="18" x14ac:dyDescent="0.3">
      <c r="B93" s="5"/>
      <c r="C93" s="10"/>
      <c r="D93" s="10"/>
      <c r="E93" s="10"/>
      <c r="F93" s="10"/>
      <c r="G93" s="11"/>
      <c r="H93" s="10"/>
      <c r="I93" s="10"/>
      <c r="J93" s="7"/>
      <c r="K93" s="7"/>
    </row>
    <row r="94" spans="2:12" ht="18" x14ac:dyDescent="0.3">
      <c r="B94" s="5"/>
      <c r="C94" s="10"/>
      <c r="D94" s="10"/>
      <c r="E94" s="10"/>
      <c r="F94" s="10"/>
      <c r="G94" s="11"/>
      <c r="H94" s="10"/>
      <c r="I94" s="10"/>
      <c r="J94" s="7"/>
      <c r="K94" s="7"/>
    </row>
    <row r="95" spans="2:12" ht="21" customHeight="1" x14ac:dyDescent="0.3">
      <c r="B95" s="5"/>
      <c r="C95" s="10"/>
      <c r="D95" s="10"/>
      <c r="E95" s="10"/>
      <c r="F95" s="10"/>
      <c r="G95" s="11"/>
      <c r="H95" s="10"/>
      <c r="I95" s="10"/>
      <c r="J95" s="7"/>
      <c r="K95" s="7"/>
    </row>
    <row r="96" spans="2:12" ht="20.25" customHeight="1" x14ac:dyDescent="0.3">
      <c r="B96" s="5"/>
      <c r="C96" s="10"/>
      <c r="D96" s="10"/>
      <c r="E96" s="10"/>
      <c r="F96" s="10"/>
      <c r="G96" s="11"/>
      <c r="H96" s="10"/>
      <c r="I96" s="10"/>
      <c r="J96" s="7"/>
      <c r="K96" s="7"/>
    </row>
    <row r="97" spans="2:11" ht="30.9" customHeight="1" x14ac:dyDescent="0.3">
      <c r="B97" s="5"/>
      <c r="C97" s="10"/>
      <c r="D97" s="10"/>
      <c r="E97" s="10"/>
      <c r="F97" s="10"/>
      <c r="G97" s="11"/>
      <c r="H97" s="10"/>
      <c r="I97" s="10"/>
      <c r="J97" s="7"/>
      <c r="K97" s="7"/>
    </row>
    <row r="98" spans="2:11" ht="20.25" customHeight="1" x14ac:dyDescent="0.3">
      <c r="B98" s="5"/>
      <c r="C98" s="10"/>
      <c r="D98" s="10"/>
      <c r="E98" s="10"/>
      <c r="F98" s="10"/>
      <c r="G98" s="11"/>
      <c r="H98" s="10"/>
      <c r="I98" s="10"/>
      <c r="J98" s="7"/>
      <c r="K98" s="7"/>
    </row>
    <row r="99" spans="2:11" ht="18" x14ac:dyDescent="0.35">
      <c r="B99" s="9"/>
      <c r="C99" s="10"/>
      <c r="D99" s="10"/>
      <c r="E99" s="10"/>
      <c r="F99" s="10"/>
      <c r="G99" s="11"/>
      <c r="H99" s="10"/>
      <c r="I99" s="10"/>
      <c r="J99" s="9"/>
      <c r="K99" s="9"/>
    </row>
    <row r="100" spans="2:11" ht="18" x14ac:dyDescent="0.35">
      <c r="B100" s="9"/>
      <c r="J100" s="9"/>
      <c r="K100" s="9"/>
    </row>
    <row r="101" spans="2:11" ht="18" x14ac:dyDescent="0.35">
      <c r="B101" s="9"/>
      <c r="J101" s="9"/>
      <c r="K101" s="9"/>
    </row>
    <row r="102" spans="2:11" ht="18" x14ac:dyDescent="0.35">
      <c r="B102" s="9"/>
      <c r="J102" s="9"/>
      <c r="K102" s="9"/>
    </row>
    <row r="103" spans="2:11" ht="18" x14ac:dyDescent="0.35">
      <c r="B103" s="9"/>
      <c r="J103" s="9"/>
      <c r="K103" s="9"/>
    </row>
    <row r="104" spans="2:11" ht="18" x14ac:dyDescent="0.35">
      <c r="B104" s="9"/>
      <c r="J104" s="9"/>
      <c r="K104" s="9"/>
    </row>
    <row r="105" spans="2:11" ht="18" x14ac:dyDescent="0.35">
      <c r="B105" s="9"/>
      <c r="J105" s="9"/>
      <c r="K105" s="9"/>
    </row>
    <row r="106" spans="2:11" ht="18" x14ac:dyDescent="0.35">
      <c r="B106" s="9"/>
      <c r="J106" s="9"/>
      <c r="K106" s="9"/>
    </row>
    <row r="107" spans="2:11" ht="18" x14ac:dyDescent="0.35">
      <c r="B107" s="9"/>
      <c r="J107" s="9"/>
      <c r="K107" s="9"/>
    </row>
    <row r="108" spans="2:11" ht="18" x14ac:dyDescent="0.35">
      <c r="B108" s="9"/>
      <c r="J108" s="9"/>
      <c r="K108" s="9"/>
    </row>
    <row r="109" spans="2:11" ht="18" x14ac:dyDescent="0.35">
      <c r="B109" s="9"/>
      <c r="J109" s="9"/>
      <c r="K109" s="9"/>
    </row>
    <row r="110" spans="2:11" ht="18" x14ac:dyDescent="0.35">
      <c r="B110" s="9"/>
      <c r="J110" s="9"/>
      <c r="K110" s="9"/>
    </row>
    <row r="111" spans="2:11" ht="18" x14ac:dyDescent="0.35">
      <c r="B111" s="9"/>
      <c r="J111" s="9"/>
      <c r="K111" s="9"/>
    </row>
    <row r="112" spans="2:11" ht="18" x14ac:dyDescent="0.35">
      <c r="B112" s="9"/>
      <c r="J112" s="9"/>
      <c r="K112" s="9"/>
    </row>
    <row r="113" spans="2:11" ht="18" x14ac:dyDescent="0.35">
      <c r="B113" s="9"/>
      <c r="J113" s="9"/>
      <c r="K113" s="9"/>
    </row>
    <row r="114" spans="2:11" ht="18" x14ac:dyDescent="0.35">
      <c r="B114" s="9"/>
      <c r="J114" s="9"/>
      <c r="K114" s="9"/>
    </row>
    <row r="115" spans="2:11" ht="18" x14ac:dyDescent="0.35">
      <c r="B115" s="9"/>
      <c r="J115" s="9"/>
      <c r="K115" s="9"/>
    </row>
    <row r="116" spans="2:11" ht="18" x14ac:dyDescent="0.35">
      <c r="B116" s="9"/>
      <c r="J116" s="9"/>
      <c r="K116" s="9"/>
    </row>
    <row r="117" spans="2:11" ht="18" x14ac:dyDescent="0.35">
      <c r="B117" s="9"/>
      <c r="J117" s="9"/>
      <c r="K117" s="9"/>
    </row>
    <row r="118" spans="2:11" ht="18" x14ac:dyDescent="0.35">
      <c r="B118" s="9"/>
      <c r="J118" s="9"/>
      <c r="K118" s="9"/>
    </row>
    <row r="119" spans="2:11" ht="18" x14ac:dyDescent="0.35">
      <c r="B119" s="9"/>
      <c r="J119" s="9"/>
      <c r="K119" s="9"/>
    </row>
    <row r="120" spans="2:11" ht="18" x14ac:dyDescent="0.35">
      <c r="B120" s="9"/>
      <c r="J120" s="9"/>
      <c r="K120" s="9"/>
    </row>
    <row r="121" spans="2:11" ht="18" x14ac:dyDescent="0.35">
      <c r="B121" s="9"/>
      <c r="J121" s="9"/>
      <c r="K121" s="9"/>
    </row>
    <row r="122" spans="2:11" ht="18" x14ac:dyDescent="0.35">
      <c r="B122" s="9"/>
      <c r="J122" s="9"/>
      <c r="K122" s="9"/>
    </row>
    <row r="123" spans="2:11" ht="18" x14ac:dyDescent="0.35">
      <c r="B123" s="9"/>
      <c r="J123" s="9"/>
      <c r="K123" s="9"/>
    </row>
    <row r="124" spans="2:11" ht="18" x14ac:dyDescent="0.35">
      <c r="B124" s="9"/>
      <c r="J124" s="9"/>
      <c r="K124" s="9"/>
    </row>
    <row r="125" spans="2:11" ht="18" x14ac:dyDescent="0.35">
      <c r="B125" s="9"/>
      <c r="J125" s="9"/>
      <c r="K125" s="9"/>
    </row>
    <row r="126" spans="2:11" ht="18" x14ac:dyDescent="0.35">
      <c r="B126" s="9"/>
      <c r="J126" s="9"/>
      <c r="K126" s="9"/>
    </row>
    <row r="127" spans="2:11" ht="18" x14ac:dyDescent="0.35">
      <c r="B127" s="9"/>
      <c r="J127" s="9"/>
      <c r="K127" s="9"/>
    </row>
    <row r="128" spans="2:11" ht="18" x14ac:dyDescent="0.35">
      <c r="B128" s="9"/>
      <c r="J128" s="9"/>
      <c r="K128" s="9"/>
    </row>
    <row r="129" spans="2:11" ht="18" x14ac:dyDescent="0.35">
      <c r="B129" s="9"/>
      <c r="J129" s="9"/>
      <c r="K129" s="9"/>
    </row>
    <row r="130" spans="2:11" ht="18" x14ac:dyDescent="0.35">
      <c r="B130" s="9"/>
      <c r="J130" s="9"/>
      <c r="K130" s="9"/>
    </row>
    <row r="131" spans="2:11" ht="18" x14ac:dyDescent="0.35">
      <c r="B131" s="9"/>
      <c r="J131" s="9"/>
      <c r="K131" s="9"/>
    </row>
    <row r="132" spans="2:11" ht="18" x14ac:dyDescent="0.35">
      <c r="B132" s="9"/>
      <c r="J132" s="9"/>
      <c r="K132" s="9"/>
    </row>
    <row r="133" spans="2:11" ht="18" x14ac:dyDescent="0.35">
      <c r="B133" s="9"/>
      <c r="J133" s="9"/>
      <c r="K133" s="9"/>
    </row>
    <row r="134" spans="2:11" ht="18" x14ac:dyDescent="0.35">
      <c r="B134" s="9"/>
      <c r="J134" s="9"/>
      <c r="K134" s="9"/>
    </row>
    <row r="135" spans="2:11" ht="18" x14ac:dyDescent="0.35">
      <c r="B135" s="9"/>
      <c r="J135" s="9"/>
      <c r="K135" s="9"/>
    </row>
    <row r="136" spans="2:11" ht="18" x14ac:dyDescent="0.35">
      <c r="B136" s="9"/>
      <c r="J136" s="9"/>
      <c r="K136" s="9"/>
    </row>
    <row r="137" spans="2:11" ht="18" x14ac:dyDescent="0.35">
      <c r="B137" s="9"/>
      <c r="J137" s="9"/>
      <c r="K137" s="9"/>
    </row>
    <row r="138" spans="2:11" ht="18" x14ac:dyDescent="0.35">
      <c r="B138" s="9"/>
      <c r="J138" s="9"/>
      <c r="K138" s="9"/>
    </row>
    <row r="139" spans="2:11" ht="18" x14ac:dyDescent="0.35">
      <c r="B139" s="9"/>
      <c r="J139" s="9"/>
      <c r="K139" s="9"/>
    </row>
  </sheetData>
  <mergeCells count="12">
    <mergeCell ref="D3:K3"/>
    <mergeCell ref="F5:F7"/>
    <mergeCell ref="G5:G7"/>
    <mergeCell ref="H5:K5"/>
    <mergeCell ref="H6:H7"/>
    <mergeCell ref="I6:I7"/>
    <mergeCell ref="J6:K7"/>
    <mergeCell ref="B4:K4"/>
    <mergeCell ref="B5:B7"/>
    <mergeCell ref="C5:C7"/>
    <mergeCell ref="D5:D7"/>
    <mergeCell ref="E5:E7"/>
  </mergeCells>
  <phoneticPr fontId="0" type="noConversion"/>
  <pageMargins left="0.39370078740157483" right="0.19685039370078741" top="0.19685039370078741" bottom="0.19685039370078741" header="0" footer="0.51181102362204722"/>
  <pageSetup paperSize="9" scale="88" firstPageNumber="0" orientation="landscape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Александров А.В.</dc:creator>
  <cp:keywords/>
  <dc:description/>
  <cp:lastModifiedBy>Пользователь Windows</cp:lastModifiedBy>
  <cp:revision>1</cp:revision>
  <cp:lastPrinted>2023-02-21T07:27:21Z</cp:lastPrinted>
  <dcterms:created xsi:type="dcterms:W3CDTF">2006-05-17T06:20:53Z</dcterms:created>
  <dcterms:modified xsi:type="dcterms:W3CDTF">2023-03-24T06:06:20Z</dcterms:modified>
</cp:coreProperties>
</file>