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:\проекты для прокуратуры\Изменения в бюджет октябрь 2025\"/>
    </mc:Choice>
  </mc:AlternateContent>
  <bookViews>
    <workbookView xWindow="0" yWindow="0" windowWidth="28800" windowHeight="12132" tabRatio="857"/>
  </bookViews>
  <sheets>
    <sheet name="ПРОЕКТ" sheetId="1" r:id="rId1"/>
  </sheets>
  <definedNames>
    <definedName name="_xlnm._FilterDatabase" localSheetId="0" hidden="1">ПРОЕКТ!$A$9:$M$9</definedName>
    <definedName name="_xlnm.Print_Area" localSheetId="0">ПРОЕКТ!$A$1:$K$117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K77" i="1" l="1"/>
  <c r="K76" i="1" s="1"/>
  <c r="K78" i="1"/>
  <c r="K61" i="1"/>
  <c r="K60" i="1" s="1"/>
  <c r="K62" i="1"/>
  <c r="I86" i="1"/>
  <c r="I85" i="1" s="1"/>
  <c r="I84" i="1" s="1"/>
  <c r="I38" i="1"/>
  <c r="I35" i="1" s="1"/>
  <c r="I27" i="1"/>
  <c r="I26" i="1"/>
  <c r="I25" i="1" s="1"/>
  <c r="I24" i="1" s="1"/>
  <c r="I115" i="1"/>
  <c r="I107" i="1"/>
  <c r="I102" i="1"/>
  <c r="I99" i="1"/>
  <c r="K91" i="1"/>
  <c r="I91" i="1"/>
  <c r="I82" i="1"/>
  <c r="I78" i="1"/>
  <c r="I74" i="1"/>
  <c r="I69" i="1"/>
  <c r="I66" i="1"/>
  <c r="I62" i="1"/>
  <c r="K57" i="1"/>
  <c r="I57" i="1"/>
  <c r="I52" i="1"/>
  <c r="K46" i="1"/>
  <c r="I46" i="1"/>
  <c r="I41" i="1"/>
  <c r="I36" i="1"/>
  <c r="I32" i="1"/>
  <c r="I22" i="1"/>
  <c r="I20" i="1"/>
  <c r="I18" i="1"/>
  <c r="I13" i="1"/>
  <c r="K56" i="1"/>
  <c r="K55" i="1" s="1"/>
  <c r="K45" i="1"/>
  <c r="K44" i="1" s="1"/>
  <c r="K43" i="1" s="1"/>
  <c r="I45" i="1"/>
  <c r="I44" i="1" s="1"/>
  <c r="I43" i="1" s="1"/>
  <c r="K111" i="1"/>
  <c r="I111" i="1"/>
  <c r="K90" i="1"/>
  <c r="K89" i="1" s="1"/>
  <c r="K88" i="1" s="1"/>
  <c r="I56" i="1"/>
  <c r="I55" i="1"/>
  <c r="I104" i="1"/>
  <c r="I65" i="1"/>
  <c r="I109" i="1"/>
  <c r="I17" i="1"/>
  <c r="I16" i="1" s="1"/>
  <c r="I40" i="1"/>
  <c r="I98" i="1"/>
  <c r="I97" i="1" s="1"/>
  <c r="I96" i="1" s="1"/>
  <c r="I101" i="1"/>
  <c r="I106" i="1"/>
  <c r="I61" i="1"/>
  <c r="I60" i="1"/>
  <c r="I12" i="1"/>
  <c r="I11" i="1" s="1"/>
  <c r="I90" i="1"/>
  <c r="I89" i="1" s="1"/>
  <c r="I88" i="1" s="1"/>
  <c r="I68" i="1"/>
  <c r="I64" i="1" s="1"/>
  <c r="I73" i="1"/>
  <c r="I72" i="1" s="1"/>
  <c r="I94" i="1"/>
  <c r="I93" i="1" s="1"/>
  <c r="H94" i="1"/>
  <c r="H93" i="1" s="1"/>
  <c r="I51" i="1"/>
  <c r="I50" i="1" s="1"/>
  <c r="I49" i="1" s="1"/>
  <c r="I81" i="1"/>
  <c r="I77" i="1"/>
  <c r="I76" i="1"/>
  <c r="I31" i="1"/>
  <c r="I30" i="1"/>
  <c r="I29" i="1" s="1"/>
  <c r="I114" i="1"/>
  <c r="I113" i="1" s="1"/>
  <c r="H12" i="1"/>
  <c r="H11" i="1" s="1"/>
  <c r="H17" i="1"/>
  <c r="H16" i="1" s="1"/>
  <c r="H34" i="1"/>
  <c r="H114" i="1"/>
  <c r="H97" i="1" s="1"/>
  <c r="H90" i="1"/>
  <c r="H89" i="1"/>
  <c r="H81" i="1"/>
  <c r="H80" i="1"/>
  <c r="H117" i="1" l="1"/>
  <c r="I54" i="1"/>
  <c r="I34" i="1"/>
  <c r="I80" i="1"/>
  <c r="I71" i="1" s="1"/>
  <c r="K117" i="1"/>
  <c r="K54" i="1"/>
  <c r="I10" i="1"/>
  <c r="I117" i="1" l="1"/>
</calcChain>
</file>

<file path=xl/sharedStrings.xml><?xml version="1.0" encoding="utf-8"?>
<sst xmlns="http://purl.oclc.org/ooxml/spreadsheetml/main" count="459" uniqueCount="115">
  <si>
    <t>Код главного распоря-дителя бюджет-ных средств</t>
  </si>
  <si>
    <t>Рз</t>
  </si>
  <si>
    <t>ЦСР</t>
  </si>
  <si>
    <t>ВР</t>
  </si>
  <si>
    <t xml:space="preserve">Сумма,  тыс.  рублей </t>
  </si>
  <si>
    <t>изменения (+, -)</t>
  </si>
  <si>
    <t>01</t>
  </si>
  <si>
    <t>02</t>
  </si>
  <si>
    <t>04</t>
  </si>
  <si>
    <t>11</t>
  </si>
  <si>
    <t>Другие общегосударственные вопросы</t>
  </si>
  <si>
    <t>14</t>
  </si>
  <si>
    <t>03</t>
  </si>
  <si>
    <t>05</t>
  </si>
  <si>
    <t>Благоустройство</t>
  </si>
  <si>
    <t>Культура</t>
  </si>
  <si>
    <t>08</t>
  </si>
  <si>
    <t>Резервные фонды</t>
  </si>
  <si>
    <t>09</t>
  </si>
  <si>
    <t>Коммунальное хозяйство</t>
  </si>
  <si>
    <t xml:space="preserve">всего </t>
  </si>
  <si>
    <t>Сельское хозяйство и рыболовство</t>
  </si>
  <si>
    <t xml:space="preserve">04 </t>
  </si>
  <si>
    <t>Жилищное хозяйство</t>
  </si>
  <si>
    <t>Функционирование высшего должностного лица субъекта Российской  Федерации и муниципального образования</t>
  </si>
  <si>
    <t>Прочие межбюджетные трансферты общего характера</t>
  </si>
  <si>
    <t>120</t>
  </si>
  <si>
    <t xml:space="preserve">Расходы на выплаты персоналу государственных (муниципальных) органов
</t>
  </si>
  <si>
    <t>240</t>
  </si>
  <si>
    <t xml:space="preserve">Иные закупки товаров, работ и услуг для обеспечения государственных (муниципальных) нужд
</t>
  </si>
  <si>
    <t>Уплата налогов, сборов и иных платежей</t>
  </si>
  <si>
    <t>850</t>
  </si>
  <si>
    <t>870</t>
  </si>
  <si>
    <t>Резервные средства</t>
  </si>
  <si>
    <t>810</t>
  </si>
  <si>
    <t>Иные межбюджетные трансферты</t>
  </si>
  <si>
    <t>540</t>
  </si>
  <si>
    <t>Физическая культура</t>
  </si>
  <si>
    <t>Непрограммные направления расходов бюджета поселения</t>
  </si>
  <si>
    <t>Непрограммные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</si>
  <si>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Дорожное хозяйство (дорожные фонды)</t>
  </si>
  <si>
    <t>ИТОГО</t>
  </si>
  <si>
    <t>306</t>
  </si>
  <si>
    <t>Другие вопросы в области национальной экономики</t>
  </si>
  <si>
    <t>12</t>
  </si>
  <si>
    <t>99 0 00 00000</t>
  </si>
  <si>
    <t>99 1 00 00000</t>
  </si>
  <si>
    <t>39 0 00 00000</t>
  </si>
  <si>
    <t>42 0 00 00000</t>
  </si>
  <si>
    <t>45 0 00 00000</t>
  </si>
  <si>
    <t>49 0 00 00000</t>
  </si>
  <si>
    <t>52 0 00 00000</t>
  </si>
  <si>
    <t>53 0 00 00000</t>
  </si>
  <si>
    <t>81 0 00 00000</t>
  </si>
  <si>
    <t>Субсидии бюджетным учреждениям</t>
  </si>
  <si>
    <t>610</t>
  </si>
  <si>
    <t>99 7 00 00000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</si>
  <si>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</si>
  <si>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Администрация сельского поселения Кабановка муниципального района Кинель-Черкасский Самарской области</t>
  </si>
  <si>
    <t>Мобилизационная и вневойсковая подготовка</t>
  </si>
  <si>
    <t>14 0 00 00000</t>
  </si>
  <si>
    <t>02 0 00 00000</t>
  </si>
  <si>
    <t>03 0 00 00000</t>
  </si>
  <si>
    <t xml:space="preserve">Непрограммные направления расходов бюджета поселения в области межбюджетных трансфертов общего характера бюджетам бюджетной системы Российской Федерации
</t>
  </si>
  <si>
    <t>41 0 00 00000</t>
  </si>
  <si>
    <t>Муниципальная программа «Развитие градостроительной деятельности и обеспечение реализации документов территориального планирования на территории сельского поселения Кабановка Кинель-Черкасского района Самарской области» на 2018 - 2023 годы</t>
  </si>
  <si>
    <t>07</t>
  </si>
  <si>
    <t>Обеспечение проведения выборов и референдумов</t>
  </si>
  <si>
    <t>Муниципальная программа «Благоустройство территории сельского поселения Кабановка муниципального района Кинель-Черкасский Самарской области» на 2019-2024 годы</t>
  </si>
  <si>
    <t>Защита населения и территории от чрезвычайных ситуаций природного и техногенного характера, пожарная безопасность</t>
  </si>
  <si>
    <t>55 0 00 00000</t>
  </si>
  <si>
    <t>Муниципальная программа «Комплексное развитие сельских территорий сельского поселения Кабановка муниципального района Кинель-Черкасский Самарской области» на 2020-2025 годы</t>
  </si>
  <si>
    <t>Пр</t>
  </si>
  <si>
    <t>Муниципальная программа «Развитие сельского хозяйства на территории сельского поселения Кабановка муниципального района Кинель-Черкасский района Самарской области» на 2019-2027 годы</t>
  </si>
  <si>
    <t>Муниципальная программа «Развитие культуры, молодежной политики, физической культуры и спорта на территории сельского поселения Кабановка муниципального района Кинель-Черкасский Самарской области» на 2019-2027 годы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</si>
  <si>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</si>
  <si>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Приложение 1</t>
  </si>
  <si>
    <t>Муниципальная программа «Повышение эффективности муниципального управления в сельском поселении Кабановка Кинель-Черкасского района Самарской области» на 2017-2028 годы</t>
  </si>
  <si>
    <t>Муниципальная программа «Информирование населения о деятельности органов местного самоуправления на территории сельского поселения Кабановка Кинель-Черкасского района Самарской области» на 2017-2028 годы</t>
  </si>
  <si>
    <t>Муниципальная программа «Повышение эффективности управления имуществом и распоряжения земельными участками сельского поселения Кабановка Кинель-Черкасского района Самарской области» на 2017-2028 годы</t>
  </si>
  <si>
    <t>в том числе за счёт целевых средств других бюджетов бюджетной системы Российской Федерации</t>
  </si>
  <si>
    <t>ОБЩЕГОСУДАРСТВЕННЫЕ ВОПРОСЫ</t>
  </si>
  <si>
    <t>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</si>
  <si>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</si>
  <si>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</si>
  <si>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</si>
  <si>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</si>
  <si>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</si>
  <si>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</si>
  <si>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</si>
  <si>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</si>
  <si>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</si>
  <si>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</si>
  <si>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КУЛЬТУРА, КИНЕМАТОГРАФИЯ</t>
  </si>
  <si>
    <t>Предоставление субсидий бюджетным, автономным учреждениям и иным некоммерческим организациям</t>
  </si>
  <si>
    <t>600</t>
  </si>
  <si>
    <t>МЕЖБЮДЖЕТНЫЕ ТРАНСФЕРТЫ ОБЩЕГО ХАРАКТЕРА БЮДЖЕТАМ БЮДЖЕТНОЙ СИСТЕМЫ РОССИЙСКОЙ ФЕДЕРАЦИИ</t>
  </si>
  <si>
    <t>Межбюджетные трансферты</t>
  </si>
  <si>
    <t>500</t>
  </si>
  <si>
    <t>Ведомственная структура расходов бюджета поселения на 2025 год</t>
  </si>
  <si>
    <t>880</t>
  </si>
  <si>
    <t>Специальные расходы</t>
  </si>
  <si>
    <r>
      <t xml:space="preserve">Муниципальная программа </t>
    </r>
    <r>
      <rPr>
        <sz val="13"/>
        <rFont val="Times New Roman"/>
        <family val="1"/>
        <charset val="204"/>
      </rPr>
      <t>«Развитие градостроительной деятельности и обеспечение реализации документов территориального планирования на территории сельского поселения Кабановка Кинель-Черкасского района Самарской области» на 2018-2029 годы</t>
    </r>
  </si>
  <si>
    <t xml:space="preserve">Наименование главного распорядителя средств бюджета поселения, раздела, подраздела, целевой статьи (муниципальным программам и непрограммным направлениям деятельности), группы и подгруппы видов расходов </t>
  </si>
  <si>
    <t>Приложение 1                                                                                                            к решению Собрания представителей сельского поселения Кабановка муниципального района Кинель-Черкасский Самарской области                    от _____________ № ____  "О внесении изменений в решение Собрания представителей сельского поселения Кабановка муниципального района Кинель-Черкасский Самарской области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годов""</t>
  </si>
  <si>
    <t xml:space="preserve">к решению Собрания представителей сельского поселения Кабановка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 </t>
  </si>
  <si>
    <t>Непрограммные направления расходов бюджета поселения в области благоустройства</t>
  </si>
  <si>
    <t>99 6 00 00000</t>
  </si>
  <si>
    <t>Муниципальная программа «Первичные меры пожарной безопасности и защита населения и территорий населённых пунктов сельского поселения Кабановка муниципального района Кинель-Черкасский Самарской области от чрезвычайных ситуаций» на 2019-2030 годы</t>
  </si>
  <si>
    <t>Муниципальная программа «Дорожная деятельность в сельском поселении Кабановка муниципального района Кинель-Черкасский Самарской области» на 2019-2030 годы</t>
  </si>
  <si>
    <t>Муниципальная программа «Развитие малого и среднего предпринимательства на территории сельского поселения Кабановка муниципального района Кинель-Черкасский Самарской области» на 2019-2030 годы</t>
  </si>
  <si>
    <t>Муниципальная программа «Комплексное развитие систем ЖКХ в сельском поселении Кабановка муниципального район Кинель-Черкасский Самарской области» на 2019-2030 годы</t>
  </si>
  <si>
    <t>Муниципальная программа «Благоустройство территории сельского поселения Кабановка муниципального района Кинель-Черкасский Самарской области» на 2019-2030 годы</t>
  </si>
  <si>
    <t>Муниципальная программа «Развитие культуры, молодежной политики, физической культуры и спорта на территории сельского поселения Кабановка муниципального района Кинель-Черкасский Самарской области» на 2019-2030 годы</t>
  </si>
  <si>
    <t>Муниципальная программа «Комплексное развитие систем ЖКХ в сельском поселении Кабановка муниципального района Кинель-Черкасский Самарской области» на 2019-2030 годы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</si>
</sst>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3">
    <numFmt numFmtId="171" formatCode="_-* #,##0.00_р_._-;\-* #,##0.00_р_._-;_-* &quot;-&quot;??_р_._-;_-@_-"/>
    <numFmt numFmtId="172" formatCode="0.0"/>
    <numFmt numFmtId="173" formatCode="#,##0.0"/>
  </numFmts>
  <fonts count="16" x14ac:knownFonts="1">
    <font>
      <sz val="12"/>
      <name val="Times New Roman Cyr"/>
      <charset val="204"/>
    </font>
    <font>
      <sz val="10"/>
      <name val="Arial"/>
      <charset val="204"/>
    </font>
    <font>
      <b/>
      <sz val="14"/>
      <name val="Times New Roman Cyr"/>
      <charset val="204"/>
    </font>
    <font>
      <b/>
      <sz val="10"/>
      <name val="Arial Cyr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 Cyr"/>
      <charset val="204"/>
    </font>
    <font>
      <sz val="14"/>
      <name val="Times New Roman Cyr"/>
      <charset val="204"/>
    </font>
    <font>
      <sz val="10"/>
      <name val="Arial"/>
      <family val="2"/>
      <charset val="204"/>
    </font>
    <font>
      <sz val="13"/>
      <color indexed="8"/>
      <name val="Times New Roman"/>
      <family val="1"/>
      <charset val="204"/>
    </font>
    <font>
      <b/>
      <sz val="12"/>
      <name val="Times New Roman Cyr"/>
      <charset val="204"/>
    </font>
    <font>
      <b/>
      <sz val="13"/>
      <name val="Times New Roman Cyr"/>
      <charset val="204"/>
    </font>
    <font>
      <sz val="11"/>
      <color theme="1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/>
      <diagonal/>
    </border>
    <border>
      <start style="thin">
        <color indexed="8"/>
      </start>
      <end style="thin">
        <color indexed="8"/>
      </end>
      <top/>
      <bottom/>
      <diagonal/>
    </border>
    <border>
      <start style="thin">
        <color indexed="8"/>
      </start>
      <end style="thin">
        <color indexed="8"/>
      </end>
      <top/>
      <bottom style="thin">
        <color indexed="8"/>
      </bottom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 style="thin">
        <color indexed="64"/>
      </end>
      <top style="thin">
        <color indexed="8"/>
      </top>
      <bottom style="thin">
        <color indexed="8"/>
      </bottom>
      <diagonal/>
    </border>
    <border>
      <start style="thin">
        <color indexed="8"/>
      </start>
      <end/>
      <top style="thin">
        <color indexed="8"/>
      </top>
      <bottom/>
      <diagonal/>
    </border>
    <border>
      <start/>
      <end style="thin">
        <color indexed="64"/>
      </end>
      <top style="thin">
        <color indexed="8"/>
      </top>
      <bottom/>
      <diagonal/>
    </border>
    <border>
      <start style="thin">
        <color indexed="8"/>
      </start>
      <end/>
      <top/>
      <bottom style="thin">
        <color indexed="8"/>
      </bottom>
      <diagonal/>
    </border>
    <border>
      <start/>
      <end style="thin">
        <color indexed="64"/>
      </end>
      <top/>
      <bottom style="thin">
        <color indexed="8"/>
      </bottom>
      <diagonal/>
    </border>
    <border>
      <start/>
      <end/>
      <top/>
      <bottom style="thin">
        <color indexed="8"/>
      </bottom>
      <diagonal/>
    </border>
  </borders>
  <cellStyleXfs count="4">
    <xf numFmtId="0" fontId="0" fillId="0" borderId="0"/>
    <xf numFmtId="0" fontId="10" fillId="0" borderId="0"/>
    <xf numFmtId="0" fontId="14" fillId="0" borderId="0"/>
    <xf numFmtId="171" fontId="1" fillId="0" borderId="0" applyFill="0" applyBorder="0" applyAlignment="0" applyProtection="0"/>
  </cellStyleXfs>
  <cellXfs count="87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3" fillId="0" borderId="0" xfId="0" applyFont="1" applyAlignment="1">
      <alignment wrapText="1"/>
    </xf>
    <xf numFmtId="49" fontId="4" fillId="0" borderId="0" xfId="0" applyNumberFormat="1" applyFont="1" applyFill="1" applyBorder="1" applyAlignment="1">
      <alignment horizontal="left" vertical="top" wrapText="1"/>
    </xf>
    <xf numFmtId="49" fontId="6" fillId="0" borderId="0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 vertical="top" wrapText="1"/>
    </xf>
    <xf numFmtId="173" fontId="6" fillId="0" borderId="0" xfId="0" applyNumberFormat="1" applyFont="1" applyFill="1" applyBorder="1" applyAlignment="1" applyProtection="1">
      <alignment horizontal="right" vertical="top"/>
      <protection locked="0"/>
    </xf>
    <xf numFmtId="173" fontId="0" fillId="0" borderId="0" xfId="0" applyNumberFormat="1"/>
    <xf numFmtId="0" fontId="9" fillId="0" borderId="0" xfId="0" applyFont="1" applyFill="1"/>
    <xf numFmtId="0" fontId="0" fillId="0" borderId="0" xfId="0" applyFill="1" applyBorder="1"/>
    <xf numFmtId="49" fontId="0" fillId="0" borderId="0" xfId="0" applyNumberFormat="1" applyFill="1" applyBorder="1"/>
    <xf numFmtId="173" fontId="0" fillId="0" borderId="0" xfId="0" applyNumberFormat="1" applyFill="1" applyBorder="1"/>
    <xf numFmtId="0" fontId="7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7" fillId="0" borderId="0" xfId="0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center" vertical="top"/>
    </xf>
    <xf numFmtId="172" fontId="4" fillId="0" borderId="0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top"/>
    </xf>
    <xf numFmtId="173" fontId="4" fillId="0" borderId="0" xfId="0" applyNumberFormat="1" applyFont="1" applyFill="1" applyBorder="1" applyAlignment="1" applyProtection="1">
      <alignment horizontal="right" vertical="top"/>
      <protection locked="0"/>
    </xf>
    <xf numFmtId="0" fontId="8" fillId="0" borderId="0" xfId="0" applyFont="1" applyFill="1"/>
    <xf numFmtId="173" fontId="8" fillId="0" borderId="0" xfId="0" applyNumberFormat="1" applyFont="1" applyFill="1" applyAlignment="1">
      <alignment vertical="top"/>
    </xf>
    <xf numFmtId="0" fontId="7" fillId="0" borderId="0" xfId="0" applyFont="1"/>
    <xf numFmtId="0" fontId="4" fillId="0" borderId="0" xfId="0" applyFont="1" applyFill="1" applyBorder="1" applyAlignment="1">
      <alignment vertical="top"/>
    </xf>
    <xf numFmtId="172" fontId="7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173" fontId="7" fillId="0" borderId="0" xfId="0" applyNumberFormat="1" applyFont="1" applyFill="1" applyBorder="1" applyAlignment="1" applyProtection="1">
      <alignment vertical="top"/>
      <protection locked="0"/>
    </xf>
    <xf numFmtId="173" fontId="7" fillId="0" borderId="0" xfId="0" applyNumberFormat="1" applyFont="1" applyFill="1" applyBorder="1" applyAlignment="1">
      <alignment vertical="top"/>
    </xf>
    <xf numFmtId="0" fontId="8" fillId="0" borderId="0" xfId="0" applyFont="1" applyFill="1" applyAlignment="1"/>
    <xf numFmtId="173" fontId="8" fillId="0" borderId="0" xfId="0" applyNumberFormat="1" applyFont="1" applyFill="1" applyAlignment="1"/>
    <xf numFmtId="49" fontId="8" fillId="0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49" fontId="8" fillId="0" borderId="0" xfId="0" applyNumberFormat="1" applyFont="1" applyFill="1" applyAlignment="1">
      <alignment vertical="top"/>
    </xf>
    <xf numFmtId="49" fontId="8" fillId="0" borderId="0" xfId="0" applyNumberFormat="1" applyFont="1" applyFill="1" applyAlignment="1"/>
    <xf numFmtId="0" fontId="4" fillId="0" borderId="0" xfId="0" applyFont="1" applyFill="1" applyBorder="1" applyAlignment="1"/>
    <xf numFmtId="49" fontId="4" fillId="0" borderId="0" xfId="0" applyNumberFormat="1" applyFont="1" applyFill="1" applyBorder="1" applyAlignment="1"/>
    <xf numFmtId="173" fontId="4" fillId="0" borderId="0" xfId="0" applyNumberFormat="1" applyFont="1" applyFill="1" applyBorder="1" applyAlignment="1"/>
    <xf numFmtId="0" fontId="1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173" fontId="7" fillId="0" borderId="0" xfId="0" applyNumberFormat="1" applyFont="1" applyFill="1" applyBorder="1" applyAlignment="1" applyProtection="1">
      <alignment horizontal="right" vertical="top"/>
      <protection locked="0"/>
    </xf>
    <xf numFmtId="173" fontId="8" fillId="0" borderId="0" xfId="0" applyNumberFormat="1" applyFont="1" applyFill="1" applyAlignment="1">
      <alignment horizontal="right" vertical="top"/>
    </xf>
    <xf numFmtId="49" fontId="7" fillId="0" borderId="0" xfId="0" applyNumberFormat="1" applyFont="1" applyFill="1" applyBorder="1" applyAlignment="1">
      <alignment horizontal="left" vertical="top"/>
    </xf>
    <xf numFmtId="172" fontId="7" fillId="0" borderId="0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Alignment="1">
      <alignment horizontal="left" vertical="top"/>
    </xf>
    <xf numFmtId="0" fontId="0" fillId="0" borderId="0" xfId="0" applyFill="1" applyAlignment="1">
      <alignment horizontal="right"/>
    </xf>
    <xf numFmtId="0" fontId="12" fillId="0" borderId="0" xfId="0" applyFont="1"/>
    <xf numFmtId="172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Fill="1" applyBorder="1" applyAlignment="1">
      <alignment vertical="top"/>
    </xf>
    <xf numFmtId="173" fontId="4" fillId="0" borderId="0" xfId="0" applyNumberFormat="1" applyFont="1" applyFill="1" applyBorder="1" applyAlignment="1" applyProtection="1">
      <alignment vertical="top"/>
      <protection locked="0"/>
    </xf>
    <xf numFmtId="173" fontId="12" fillId="0" borderId="0" xfId="0" applyNumberFormat="1" applyFont="1"/>
    <xf numFmtId="171" fontId="4" fillId="0" borderId="0" xfId="3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13" fillId="0" borderId="0" xfId="0" applyFont="1" applyFill="1"/>
    <xf numFmtId="1" fontId="4" fillId="0" borderId="0" xfId="0" applyNumberFormat="1" applyFont="1" applyFill="1" applyBorder="1" applyAlignment="1">
      <alignment horizontal="left" vertical="top"/>
    </xf>
    <xf numFmtId="0" fontId="13" fillId="0" borderId="0" xfId="0" applyFont="1" applyFill="1" applyAlignment="1"/>
    <xf numFmtId="173" fontId="13" fillId="0" borderId="0" xfId="0" applyNumberFormat="1" applyFont="1" applyFill="1" applyAlignment="1">
      <alignment horizontal="right" vertical="top"/>
    </xf>
    <xf numFmtId="49" fontId="13" fillId="0" borderId="0" xfId="0" applyNumberFormat="1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49" fontId="13" fillId="0" borderId="0" xfId="0" applyNumberFormat="1" applyFont="1" applyFill="1" applyAlignment="1">
      <alignment vertical="top"/>
    </xf>
    <xf numFmtId="173" fontId="13" fillId="0" borderId="0" xfId="0" applyNumberFormat="1" applyFont="1" applyFill="1" applyAlignment="1">
      <alignment vertical="top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/>
    <xf numFmtId="49" fontId="13" fillId="0" borderId="0" xfId="0" applyNumberFormat="1" applyFont="1" applyFill="1" applyAlignment="1"/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right" vertical="top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L169"/>
  <sheetViews>
    <sheetView tabSelected="1" topLeftCell="A83" zoomScale="70" zoomScaleNormal="70" workbookViewId="0">
      <selection activeCell="J76" sqref="J76:J78"/>
    </sheetView>
  </sheetViews>
  <sheetFormatPr defaultRowHeight="15.6" x14ac:dyDescent="0.3"/>
  <cols>
    <col min="1" max="1" width="1.59765625" customWidth="1"/>
    <col min="2" max="2" width="12.5" style="1" customWidth="1"/>
    <col min="3" max="3" width="66.3984375" style="1" customWidth="1"/>
    <col min="4" max="5" width="3.69921875" style="1" customWidth="1"/>
    <col min="6" max="6" width="14.69921875" style="1" customWidth="1"/>
    <col min="7" max="7" width="4.69921875" style="2" customWidth="1"/>
    <col min="8" max="8" width="12.8984375" style="1" hidden="1" customWidth="1"/>
    <col min="9" max="9" width="14.09765625" style="1" customWidth="1"/>
    <col min="10" max="10" width="5.69921875" style="1" customWidth="1"/>
    <col min="11" max="11" width="16.09765625" style="1" customWidth="1"/>
    <col min="13" max="13" width="0" hidden="1" customWidth="1"/>
  </cols>
  <sheetData>
    <row r="1" spans="1:12" ht="146.25" customHeight="1" x14ac:dyDescent="0.3">
      <c r="D1" s="76" t="s">
        <v>104</v>
      </c>
      <c r="E1" s="76"/>
      <c r="F1" s="76"/>
      <c r="G1" s="76"/>
      <c r="H1" s="76"/>
      <c r="I1" s="76"/>
      <c r="J1" s="76"/>
      <c r="K1" s="76"/>
    </row>
    <row r="3" spans="1:12" ht="16.8" x14ac:dyDescent="0.3">
      <c r="A3" s="39"/>
      <c r="K3" s="48" t="s">
        <v>76</v>
      </c>
    </row>
    <row r="4" spans="1:12" ht="72.75" customHeight="1" x14ac:dyDescent="0.3">
      <c r="D4" s="83" t="s">
        <v>105</v>
      </c>
      <c r="E4" s="83"/>
      <c r="F4" s="83"/>
      <c r="G4" s="83"/>
      <c r="H4" s="83"/>
      <c r="I4" s="83"/>
      <c r="J4" s="83"/>
      <c r="K4" s="83"/>
    </row>
    <row r="5" spans="1:12" s="3" customFormat="1" ht="24" customHeight="1" x14ac:dyDescent="0.25">
      <c r="B5" s="75" t="s">
        <v>99</v>
      </c>
      <c r="C5" s="75"/>
      <c r="D5" s="75"/>
      <c r="E5" s="75"/>
      <c r="F5" s="75"/>
      <c r="G5" s="75"/>
      <c r="H5" s="75"/>
      <c r="I5" s="75"/>
      <c r="J5" s="75"/>
      <c r="K5" s="75"/>
    </row>
    <row r="6" spans="1:12" s="3" customFormat="1" ht="18" customHeight="1" x14ac:dyDescent="0.25">
      <c r="B6" s="77" t="s">
        <v>0</v>
      </c>
      <c r="C6" s="80" t="s">
        <v>103</v>
      </c>
      <c r="D6" s="70" t="s">
        <v>1</v>
      </c>
      <c r="E6" s="70" t="s">
        <v>72</v>
      </c>
      <c r="F6" s="70" t="s">
        <v>2</v>
      </c>
      <c r="G6" s="84" t="s">
        <v>3</v>
      </c>
      <c r="H6" s="85" t="s">
        <v>4</v>
      </c>
      <c r="I6" s="85"/>
      <c r="J6" s="85"/>
      <c r="K6" s="86"/>
    </row>
    <row r="7" spans="1:12" s="3" customFormat="1" ht="14.25" customHeight="1" x14ac:dyDescent="0.25">
      <c r="B7" s="78"/>
      <c r="C7" s="81"/>
      <c r="D7" s="70"/>
      <c r="E7" s="70"/>
      <c r="F7" s="70"/>
      <c r="G7" s="70"/>
      <c r="H7" s="70" t="s">
        <v>5</v>
      </c>
      <c r="I7" s="70" t="s">
        <v>20</v>
      </c>
      <c r="J7" s="71" t="s">
        <v>80</v>
      </c>
      <c r="K7" s="72"/>
    </row>
    <row r="8" spans="1:12" s="3" customFormat="1" ht="99.75" customHeight="1" x14ac:dyDescent="0.25">
      <c r="B8" s="79"/>
      <c r="C8" s="82"/>
      <c r="D8" s="70"/>
      <c r="E8" s="70"/>
      <c r="F8" s="70"/>
      <c r="G8" s="70"/>
      <c r="H8" s="70"/>
      <c r="I8" s="70"/>
      <c r="J8" s="73"/>
      <c r="K8" s="74"/>
    </row>
    <row r="9" spans="1:12" ht="37.5" customHeight="1" x14ac:dyDescent="0.3">
      <c r="B9" s="18" t="s">
        <v>42</v>
      </c>
      <c r="C9" s="4" t="s">
        <v>58</v>
      </c>
      <c r="D9" s="17"/>
      <c r="E9" s="17"/>
      <c r="F9" s="17"/>
      <c r="G9" s="18"/>
      <c r="H9" s="19"/>
      <c r="I9" s="19"/>
      <c r="J9" s="19"/>
      <c r="K9" s="19"/>
    </row>
    <row r="10" spans="1:12" ht="22.5" customHeight="1" x14ac:dyDescent="0.3">
      <c r="B10" s="18"/>
      <c r="C10" s="67" t="s">
        <v>81</v>
      </c>
      <c r="D10" s="51" t="s">
        <v>6</v>
      </c>
      <c r="E10" s="51" t="s">
        <v>82</v>
      </c>
      <c r="F10" s="17"/>
      <c r="G10" s="18"/>
      <c r="H10" s="19"/>
      <c r="I10" s="19">
        <f>I11+I16+I29+I34+I24</f>
        <v>4215.3999999999996</v>
      </c>
      <c r="J10" s="19"/>
      <c r="K10" s="19"/>
    </row>
    <row r="11" spans="1:12" s="49" customFormat="1" ht="38.25" customHeight="1" x14ac:dyDescent="0.3">
      <c r="B11" s="18"/>
      <c r="C11" s="4" t="s">
        <v>24</v>
      </c>
      <c r="D11" s="50" t="s">
        <v>6</v>
      </c>
      <c r="E11" s="50" t="s">
        <v>7</v>
      </c>
      <c r="F11" s="50"/>
      <c r="G11" s="51"/>
      <c r="H11" s="52">
        <f>SUM(H12)</f>
        <v>71.3</v>
      </c>
      <c r="I11" s="52">
        <f>I12</f>
        <v>1223.2</v>
      </c>
      <c r="J11" s="52"/>
      <c r="K11" s="19"/>
      <c r="L11" s="53"/>
    </row>
    <row r="12" spans="1:12" ht="54" customHeight="1" x14ac:dyDescent="0.3">
      <c r="B12" s="16"/>
      <c r="C12" s="13" t="s">
        <v>77</v>
      </c>
      <c r="D12" s="24" t="s">
        <v>6</v>
      </c>
      <c r="E12" s="24" t="s">
        <v>7</v>
      </c>
      <c r="F12" s="24" t="s">
        <v>61</v>
      </c>
      <c r="G12" s="25"/>
      <c r="H12" s="26">
        <f>SUM(H14)</f>
        <v>71.3</v>
      </c>
      <c r="I12" s="26">
        <f>I14+I15</f>
        <v>1223.2</v>
      </c>
      <c r="J12" s="26"/>
      <c r="K12" s="40"/>
    </row>
    <row r="13" spans="1:12" ht="69" customHeight="1" x14ac:dyDescent="0.3">
      <c r="B13" s="16"/>
      <c r="C13" s="13" t="s">
        <v>83</v>
      </c>
      <c r="D13" s="24" t="s">
        <v>6</v>
      </c>
      <c r="E13" s="24" t="s">
        <v>7</v>
      </c>
      <c r="F13" s="24" t="s">
        <v>61</v>
      </c>
      <c r="G13" s="25" t="s">
        <v>84</v>
      </c>
      <c r="H13" s="26"/>
      <c r="I13" s="26">
        <f>I14</f>
        <v>1223.2</v>
      </c>
      <c r="J13" s="26"/>
      <c r="K13" s="40"/>
    </row>
    <row r="14" spans="1:12" ht="37.5" customHeight="1" x14ac:dyDescent="0.3">
      <c r="B14" s="16"/>
      <c r="C14" s="13" t="s">
        <v>27</v>
      </c>
      <c r="D14" s="24" t="s">
        <v>6</v>
      </c>
      <c r="E14" s="24" t="s">
        <v>7</v>
      </c>
      <c r="F14" s="24" t="s">
        <v>61</v>
      </c>
      <c r="G14" s="25" t="s">
        <v>26</v>
      </c>
      <c r="H14" s="26">
        <v>71.3</v>
      </c>
      <c r="I14" s="27">
        <v>1223.2</v>
      </c>
      <c r="J14" s="26"/>
      <c r="K14" s="40"/>
    </row>
    <row r="15" spans="1:12" ht="33.6" hidden="1" customHeight="1" x14ac:dyDescent="0.3">
      <c r="B15" s="16"/>
      <c r="C15" s="13" t="s">
        <v>29</v>
      </c>
      <c r="D15" s="24" t="s">
        <v>6</v>
      </c>
      <c r="E15" s="24" t="s">
        <v>7</v>
      </c>
      <c r="F15" s="24" t="s">
        <v>61</v>
      </c>
      <c r="G15" s="25" t="s">
        <v>28</v>
      </c>
      <c r="H15" s="26"/>
      <c r="I15" s="27"/>
      <c r="J15" s="26"/>
      <c r="K15" s="40"/>
    </row>
    <row r="16" spans="1:12" s="49" customFormat="1" ht="54.75" customHeight="1" x14ac:dyDescent="0.3">
      <c r="B16" s="18"/>
      <c r="C16" s="4" t="s">
        <v>75</v>
      </c>
      <c r="D16" s="50" t="s">
        <v>6</v>
      </c>
      <c r="E16" s="50" t="s">
        <v>8</v>
      </c>
      <c r="F16" s="54"/>
      <c r="G16" s="51"/>
      <c r="H16" s="52">
        <f>SUM(H17)</f>
        <v>396.9</v>
      </c>
      <c r="I16" s="52">
        <f>I17</f>
        <v>2669.5</v>
      </c>
      <c r="J16" s="52"/>
      <c r="K16" s="19"/>
    </row>
    <row r="17" spans="2:11" ht="55.5" customHeight="1" x14ac:dyDescent="0.3">
      <c r="B17" s="16"/>
      <c r="C17" s="13" t="s">
        <v>77</v>
      </c>
      <c r="D17" s="24" t="s">
        <v>6</v>
      </c>
      <c r="E17" s="24" t="s">
        <v>8</v>
      </c>
      <c r="F17" s="24" t="s">
        <v>61</v>
      </c>
      <c r="G17" s="25"/>
      <c r="H17" s="26">
        <f>SUM(H19)</f>
        <v>396.9</v>
      </c>
      <c r="I17" s="26">
        <f>I19+I21+I23</f>
        <v>2669.5</v>
      </c>
      <c r="J17" s="26"/>
      <c r="K17" s="40"/>
    </row>
    <row r="18" spans="2:11" ht="66" customHeight="1" x14ac:dyDescent="0.3">
      <c r="B18" s="16"/>
      <c r="C18" s="13" t="s">
        <v>83</v>
      </c>
      <c r="D18" s="24" t="s">
        <v>6</v>
      </c>
      <c r="E18" s="24" t="s">
        <v>8</v>
      </c>
      <c r="F18" s="24" t="s">
        <v>61</v>
      </c>
      <c r="G18" s="25" t="s">
        <v>84</v>
      </c>
      <c r="H18" s="26"/>
      <c r="I18" s="26">
        <f>I19</f>
        <v>2131.1999999999998</v>
      </c>
      <c r="J18" s="26"/>
      <c r="K18" s="40"/>
    </row>
    <row r="19" spans="2:11" ht="36.75" customHeight="1" x14ac:dyDescent="0.3">
      <c r="B19" s="16"/>
      <c r="C19" s="13" t="s">
        <v>27</v>
      </c>
      <c r="D19" s="24" t="s">
        <v>6</v>
      </c>
      <c r="E19" s="24" t="s">
        <v>8</v>
      </c>
      <c r="F19" s="24" t="s">
        <v>61</v>
      </c>
      <c r="G19" s="25" t="s">
        <v>26</v>
      </c>
      <c r="H19" s="26">
        <v>396.9</v>
      </c>
      <c r="I19" s="26">
        <v>2131.1999999999998</v>
      </c>
      <c r="J19" s="26"/>
      <c r="K19" s="40"/>
    </row>
    <row r="20" spans="2:11" ht="36.75" customHeight="1" x14ac:dyDescent="0.3">
      <c r="B20" s="16"/>
      <c r="C20" s="68" t="s">
        <v>85</v>
      </c>
      <c r="D20" s="24" t="s">
        <v>6</v>
      </c>
      <c r="E20" s="24" t="s">
        <v>8</v>
      </c>
      <c r="F20" s="24" t="s">
        <v>61</v>
      </c>
      <c r="G20" s="25" t="s">
        <v>86</v>
      </c>
      <c r="H20" s="26"/>
      <c r="I20" s="26">
        <f>I21</f>
        <v>528.29999999999995</v>
      </c>
      <c r="J20" s="26"/>
      <c r="K20" s="40"/>
    </row>
    <row r="21" spans="2:11" ht="36" customHeight="1" x14ac:dyDescent="0.3">
      <c r="B21" s="16"/>
      <c r="C21" s="13" t="s">
        <v>29</v>
      </c>
      <c r="D21" s="24" t="s">
        <v>6</v>
      </c>
      <c r="E21" s="24" t="s">
        <v>8</v>
      </c>
      <c r="F21" s="24" t="s">
        <v>61</v>
      </c>
      <c r="G21" s="25" t="s">
        <v>28</v>
      </c>
      <c r="H21" s="26"/>
      <c r="I21" s="26">
        <v>528.29999999999995</v>
      </c>
      <c r="J21" s="26"/>
      <c r="K21" s="40"/>
    </row>
    <row r="22" spans="2:11" ht="20.25" customHeight="1" x14ac:dyDescent="0.3">
      <c r="B22" s="16"/>
      <c r="C22" s="13" t="s">
        <v>87</v>
      </c>
      <c r="D22" s="24" t="s">
        <v>6</v>
      </c>
      <c r="E22" s="24" t="s">
        <v>8</v>
      </c>
      <c r="F22" s="24" t="s">
        <v>61</v>
      </c>
      <c r="G22" s="25" t="s">
        <v>88</v>
      </c>
      <c r="H22" s="26"/>
      <c r="I22" s="26">
        <f>I23</f>
        <v>10</v>
      </c>
      <c r="J22" s="26"/>
      <c r="K22" s="40"/>
    </row>
    <row r="23" spans="2:11" ht="24" customHeight="1" x14ac:dyDescent="0.3">
      <c r="B23" s="16"/>
      <c r="C23" s="13" t="s">
        <v>30</v>
      </c>
      <c r="D23" s="24" t="s">
        <v>6</v>
      </c>
      <c r="E23" s="24" t="s">
        <v>8</v>
      </c>
      <c r="F23" s="24" t="s">
        <v>61</v>
      </c>
      <c r="G23" s="25" t="s">
        <v>31</v>
      </c>
      <c r="H23" s="26"/>
      <c r="I23" s="26">
        <v>10</v>
      </c>
      <c r="J23" s="26"/>
      <c r="K23" s="40"/>
    </row>
    <row r="24" spans="2:11" ht="24" customHeight="1" x14ac:dyDescent="0.3">
      <c r="B24" s="16"/>
      <c r="C24" s="55" t="s">
        <v>67</v>
      </c>
      <c r="D24" s="51" t="s">
        <v>6</v>
      </c>
      <c r="E24" s="51" t="s">
        <v>66</v>
      </c>
      <c r="F24" s="50"/>
      <c r="G24" s="51"/>
      <c r="H24" s="52"/>
      <c r="I24" s="52">
        <f>I25</f>
        <v>241.7</v>
      </c>
      <c r="J24" s="26"/>
      <c r="K24" s="40"/>
    </row>
    <row r="25" spans="2:11" ht="16.5" customHeight="1" x14ac:dyDescent="0.3">
      <c r="B25" s="16"/>
      <c r="C25" s="6" t="s">
        <v>38</v>
      </c>
      <c r="D25" s="25" t="s">
        <v>6</v>
      </c>
      <c r="E25" s="25" t="s">
        <v>66</v>
      </c>
      <c r="F25" s="24" t="s">
        <v>45</v>
      </c>
      <c r="G25" s="25"/>
      <c r="H25" s="26"/>
      <c r="I25" s="26">
        <f>I26</f>
        <v>241.7</v>
      </c>
      <c r="J25" s="26"/>
      <c r="K25" s="40"/>
    </row>
    <row r="26" spans="2:11" ht="70.5" customHeight="1" x14ac:dyDescent="0.3">
      <c r="B26" s="16"/>
      <c r="C26" s="13" t="s">
        <v>39</v>
      </c>
      <c r="D26" s="25" t="s">
        <v>6</v>
      </c>
      <c r="E26" s="25" t="s">
        <v>66</v>
      </c>
      <c r="F26" s="24" t="s">
        <v>46</v>
      </c>
      <c r="G26" s="25"/>
      <c r="H26" s="26"/>
      <c r="I26" s="26">
        <f>I27</f>
        <v>241.7</v>
      </c>
      <c r="J26" s="26"/>
      <c r="K26" s="40"/>
    </row>
    <row r="27" spans="2:11" ht="23.25" customHeight="1" x14ac:dyDescent="0.3">
      <c r="B27" s="16"/>
      <c r="C27" s="13" t="s">
        <v>87</v>
      </c>
      <c r="D27" s="25" t="s">
        <v>6</v>
      </c>
      <c r="E27" s="25" t="s">
        <v>66</v>
      </c>
      <c r="F27" s="24" t="s">
        <v>46</v>
      </c>
      <c r="G27" s="25" t="s">
        <v>88</v>
      </c>
      <c r="H27" s="26"/>
      <c r="I27" s="26">
        <f>I28</f>
        <v>241.7</v>
      </c>
      <c r="J27" s="26"/>
      <c r="K27" s="40"/>
    </row>
    <row r="28" spans="2:11" ht="21.75" customHeight="1" x14ac:dyDescent="0.3">
      <c r="B28" s="16"/>
      <c r="C28" s="13" t="s">
        <v>101</v>
      </c>
      <c r="D28" s="25" t="s">
        <v>6</v>
      </c>
      <c r="E28" s="25" t="s">
        <v>66</v>
      </c>
      <c r="F28" s="24" t="s">
        <v>46</v>
      </c>
      <c r="G28" s="25" t="s">
        <v>100</v>
      </c>
      <c r="H28" s="26"/>
      <c r="I28" s="26">
        <v>241.7</v>
      </c>
      <c r="J28" s="26"/>
      <c r="K28" s="40"/>
    </row>
    <row r="29" spans="2:11" s="49" customFormat="1" ht="17.25" customHeight="1" x14ac:dyDescent="0.3">
      <c r="B29" s="18"/>
      <c r="C29" s="4" t="s">
        <v>17</v>
      </c>
      <c r="D29" s="50" t="s">
        <v>6</v>
      </c>
      <c r="E29" s="51">
        <v>11</v>
      </c>
      <c r="F29" s="50"/>
      <c r="G29" s="51"/>
      <c r="H29" s="52"/>
      <c r="I29" s="52">
        <f>I30</f>
        <v>5</v>
      </c>
      <c r="J29" s="52"/>
      <c r="K29" s="19"/>
    </row>
    <row r="30" spans="2:11" ht="17.25" customHeight="1" x14ac:dyDescent="0.3">
      <c r="B30" s="16"/>
      <c r="C30" s="6" t="s">
        <v>38</v>
      </c>
      <c r="D30" s="24" t="s">
        <v>6</v>
      </c>
      <c r="E30" s="25">
        <v>11</v>
      </c>
      <c r="F30" s="24" t="s">
        <v>45</v>
      </c>
      <c r="G30" s="25"/>
      <c r="H30" s="26"/>
      <c r="I30" s="26">
        <f>I31</f>
        <v>5</v>
      </c>
      <c r="J30" s="26"/>
      <c r="K30" s="40"/>
    </row>
    <row r="31" spans="2:11" ht="72" customHeight="1" x14ac:dyDescent="0.3">
      <c r="B31" s="16"/>
      <c r="C31" s="13" t="s">
        <v>39</v>
      </c>
      <c r="D31" s="24" t="s">
        <v>6</v>
      </c>
      <c r="E31" s="25">
        <v>11</v>
      </c>
      <c r="F31" s="24" t="s">
        <v>46</v>
      </c>
      <c r="G31" s="25"/>
      <c r="H31" s="26"/>
      <c r="I31" s="26">
        <f>I33</f>
        <v>5</v>
      </c>
      <c r="J31" s="26"/>
      <c r="K31" s="40"/>
    </row>
    <row r="32" spans="2:11" ht="19.5" customHeight="1" x14ac:dyDescent="0.3">
      <c r="B32" s="16"/>
      <c r="C32" s="13" t="s">
        <v>87</v>
      </c>
      <c r="D32" s="24" t="s">
        <v>6</v>
      </c>
      <c r="E32" s="25">
        <v>11</v>
      </c>
      <c r="F32" s="24" t="s">
        <v>46</v>
      </c>
      <c r="G32" s="25" t="s">
        <v>88</v>
      </c>
      <c r="H32" s="26"/>
      <c r="I32" s="26">
        <f>I33</f>
        <v>5</v>
      </c>
      <c r="J32" s="26"/>
      <c r="K32" s="40"/>
    </row>
    <row r="33" spans="2:11" ht="17.25" customHeight="1" x14ac:dyDescent="0.3">
      <c r="B33" s="16"/>
      <c r="C33" s="13" t="s">
        <v>33</v>
      </c>
      <c r="D33" s="24" t="s">
        <v>6</v>
      </c>
      <c r="E33" s="25">
        <v>11</v>
      </c>
      <c r="F33" s="24" t="s">
        <v>46</v>
      </c>
      <c r="G33" s="25" t="s">
        <v>32</v>
      </c>
      <c r="H33" s="26"/>
      <c r="I33" s="26">
        <v>5</v>
      </c>
      <c r="J33" s="26"/>
      <c r="K33" s="40"/>
    </row>
    <row r="34" spans="2:11" s="49" customFormat="1" ht="17.25" customHeight="1" x14ac:dyDescent="0.3">
      <c r="B34" s="18"/>
      <c r="C34" s="4" t="s">
        <v>10</v>
      </c>
      <c r="D34" s="50" t="s">
        <v>6</v>
      </c>
      <c r="E34" s="51">
        <v>13</v>
      </c>
      <c r="F34" s="50"/>
      <c r="G34" s="51"/>
      <c r="H34" s="52" t="e">
        <f>H37+#REF!</f>
        <v>#REF!</v>
      </c>
      <c r="I34" s="52">
        <f>I35+I40</f>
        <v>76</v>
      </c>
      <c r="J34" s="52"/>
      <c r="K34" s="19"/>
    </row>
    <row r="35" spans="2:11" ht="73.2" customHeight="1" x14ac:dyDescent="0.3">
      <c r="B35" s="16"/>
      <c r="C35" s="13" t="s">
        <v>78</v>
      </c>
      <c r="D35" s="24" t="s">
        <v>6</v>
      </c>
      <c r="E35" s="25">
        <v>13</v>
      </c>
      <c r="F35" s="24" t="s">
        <v>62</v>
      </c>
      <c r="G35" s="25"/>
      <c r="H35" s="26"/>
      <c r="I35" s="26">
        <f>I37+I38</f>
        <v>71</v>
      </c>
      <c r="J35" s="26"/>
      <c r="K35" s="40"/>
    </row>
    <row r="36" spans="2:11" ht="35.25" customHeight="1" x14ac:dyDescent="0.3">
      <c r="B36" s="16"/>
      <c r="C36" s="13" t="s">
        <v>85</v>
      </c>
      <c r="D36" s="24" t="s">
        <v>6</v>
      </c>
      <c r="E36" s="25">
        <v>13</v>
      </c>
      <c r="F36" s="24" t="s">
        <v>62</v>
      </c>
      <c r="G36" s="25" t="s">
        <v>86</v>
      </c>
      <c r="H36" s="26"/>
      <c r="I36" s="26">
        <f>I37</f>
        <v>68</v>
      </c>
      <c r="J36" s="26"/>
      <c r="K36" s="40"/>
    </row>
    <row r="37" spans="2:11" ht="38.25" customHeight="1" x14ac:dyDescent="0.3">
      <c r="B37" s="16"/>
      <c r="C37" s="13" t="s">
        <v>29</v>
      </c>
      <c r="D37" s="24" t="s">
        <v>6</v>
      </c>
      <c r="E37" s="25">
        <v>13</v>
      </c>
      <c r="F37" s="24" t="s">
        <v>62</v>
      </c>
      <c r="G37" s="25" t="s">
        <v>28</v>
      </c>
      <c r="H37" s="26">
        <v>23</v>
      </c>
      <c r="I37" s="26">
        <v>68</v>
      </c>
      <c r="J37" s="26"/>
      <c r="K37" s="40"/>
    </row>
    <row r="38" spans="2:11" ht="24" customHeight="1" x14ac:dyDescent="0.3">
      <c r="B38" s="16"/>
      <c r="C38" s="13" t="s">
        <v>87</v>
      </c>
      <c r="D38" s="24" t="s">
        <v>6</v>
      </c>
      <c r="E38" s="25">
        <v>13</v>
      </c>
      <c r="F38" s="24" t="s">
        <v>62</v>
      </c>
      <c r="G38" s="25" t="s">
        <v>88</v>
      </c>
      <c r="H38" s="26"/>
      <c r="I38" s="26">
        <f>I39</f>
        <v>3</v>
      </c>
      <c r="J38" s="26"/>
      <c r="K38" s="40"/>
    </row>
    <row r="39" spans="2:11" ht="21" customHeight="1" x14ac:dyDescent="0.3">
      <c r="B39" s="16"/>
      <c r="C39" s="13" t="s">
        <v>30</v>
      </c>
      <c r="D39" s="24" t="s">
        <v>6</v>
      </c>
      <c r="E39" s="25">
        <v>13</v>
      </c>
      <c r="F39" s="24" t="s">
        <v>62</v>
      </c>
      <c r="G39" s="25" t="s">
        <v>31</v>
      </c>
      <c r="H39" s="26"/>
      <c r="I39" s="26">
        <v>3</v>
      </c>
      <c r="J39" s="26"/>
      <c r="K39" s="40"/>
    </row>
    <row r="40" spans="2:11" ht="71.25" customHeight="1" x14ac:dyDescent="0.3">
      <c r="B40" s="16"/>
      <c r="C40" s="13" t="s">
        <v>79</v>
      </c>
      <c r="D40" s="24" t="s">
        <v>6</v>
      </c>
      <c r="E40" s="25">
        <v>13</v>
      </c>
      <c r="F40" s="24" t="s">
        <v>60</v>
      </c>
      <c r="G40" s="25"/>
      <c r="H40" s="26"/>
      <c r="I40" s="26">
        <f>I42</f>
        <v>5</v>
      </c>
      <c r="J40" s="26"/>
      <c r="K40" s="40"/>
    </row>
    <row r="41" spans="2:11" ht="36" customHeight="1" x14ac:dyDescent="0.3">
      <c r="B41" s="16"/>
      <c r="C41" s="13" t="s">
        <v>85</v>
      </c>
      <c r="D41" s="24" t="s">
        <v>6</v>
      </c>
      <c r="E41" s="25">
        <v>13</v>
      </c>
      <c r="F41" s="24" t="s">
        <v>60</v>
      </c>
      <c r="G41" s="25" t="s">
        <v>86</v>
      </c>
      <c r="H41" s="26"/>
      <c r="I41" s="26">
        <f>I42</f>
        <v>5</v>
      </c>
      <c r="J41" s="26"/>
      <c r="K41" s="40"/>
    </row>
    <row r="42" spans="2:11" ht="37.5" customHeight="1" x14ac:dyDescent="0.3">
      <c r="B42" s="16"/>
      <c r="C42" s="13" t="s">
        <v>29</v>
      </c>
      <c r="D42" s="24" t="s">
        <v>6</v>
      </c>
      <c r="E42" s="25">
        <v>13</v>
      </c>
      <c r="F42" s="24" t="s">
        <v>60</v>
      </c>
      <c r="G42" s="25" t="s">
        <v>28</v>
      </c>
      <c r="H42" s="26"/>
      <c r="I42" s="26">
        <v>5</v>
      </c>
      <c r="J42" s="26"/>
      <c r="K42" s="40"/>
    </row>
    <row r="43" spans="2:11" s="49" customFormat="1" ht="22.5" customHeight="1" x14ac:dyDescent="0.3">
      <c r="B43" s="18"/>
      <c r="C43" s="67" t="s">
        <v>89</v>
      </c>
      <c r="D43" s="69" t="s">
        <v>7</v>
      </c>
      <c r="E43" s="69" t="s">
        <v>82</v>
      </c>
      <c r="F43" s="50"/>
      <c r="G43" s="51"/>
      <c r="H43" s="52"/>
      <c r="I43" s="52">
        <f>I44</f>
        <v>415.6</v>
      </c>
      <c r="J43" s="52"/>
      <c r="K43" s="52">
        <f>K44</f>
        <v>415.6</v>
      </c>
    </row>
    <row r="44" spans="2:11" s="49" customFormat="1" ht="21.75" customHeight="1" x14ac:dyDescent="0.3">
      <c r="B44" s="18"/>
      <c r="C44" s="55" t="s">
        <v>59</v>
      </c>
      <c r="D44" s="51" t="s">
        <v>7</v>
      </c>
      <c r="E44" s="51" t="s">
        <v>12</v>
      </c>
      <c r="F44" s="51"/>
      <c r="G44" s="51"/>
      <c r="H44" s="52"/>
      <c r="I44" s="52">
        <f>I45</f>
        <v>415.6</v>
      </c>
      <c r="J44" s="52"/>
      <c r="K44" s="19">
        <f>K45</f>
        <v>415.6</v>
      </c>
    </row>
    <row r="45" spans="2:11" ht="67.2" x14ac:dyDescent="0.3">
      <c r="B45" s="16"/>
      <c r="C45" s="13" t="s">
        <v>77</v>
      </c>
      <c r="D45" s="25" t="s">
        <v>7</v>
      </c>
      <c r="E45" s="25" t="s">
        <v>12</v>
      </c>
      <c r="F45" s="24" t="s">
        <v>61</v>
      </c>
      <c r="G45" s="25"/>
      <c r="H45" s="26"/>
      <c r="I45" s="26">
        <f>I47+I48</f>
        <v>415.6</v>
      </c>
      <c r="J45" s="26"/>
      <c r="K45" s="26">
        <f>K47+K48</f>
        <v>415.6</v>
      </c>
    </row>
    <row r="46" spans="2:11" ht="67.2" x14ac:dyDescent="0.3">
      <c r="B46" s="16"/>
      <c r="C46" s="13" t="s">
        <v>83</v>
      </c>
      <c r="D46" s="25" t="s">
        <v>7</v>
      </c>
      <c r="E46" s="25" t="s">
        <v>12</v>
      </c>
      <c r="F46" s="24" t="s">
        <v>61</v>
      </c>
      <c r="G46" s="25" t="s">
        <v>84</v>
      </c>
      <c r="H46" s="26"/>
      <c r="I46" s="26">
        <f>I47</f>
        <v>415.6</v>
      </c>
      <c r="J46" s="26"/>
      <c r="K46" s="26">
        <f>K47</f>
        <v>415.6</v>
      </c>
    </row>
    <row r="47" spans="2:11" ht="39.75" customHeight="1" x14ac:dyDescent="0.3">
      <c r="B47" s="16"/>
      <c r="C47" s="13" t="s">
        <v>27</v>
      </c>
      <c r="D47" s="25" t="s">
        <v>7</v>
      </c>
      <c r="E47" s="25" t="s">
        <v>12</v>
      </c>
      <c r="F47" s="24" t="s">
        <v>61</v>
      </c>
      <c r="G47" s="25" t="s">
        <v>26</v>
      </c>
      <c r="H47" s="26"/>
      <c r="I47" s="26">
        <v>415.6</v>
      </c>
      <c r="J47" s="26"/>
      <c r="K47" s="40">
        <v>415.6</v>
      </c>
    </row>
    <row r="48" spans="2:11" ht="50.4" hidden="1" x14ac:dyDescent="0.3">
      <c r="B48" s="16"/>
      <c r="C48" s="13" t="s">
        <v>29</v>
      </c>
      <c r="D48" s="25" t="s">
        <v>7</v>
      </c>
      <c r="E48" s="25" t="s">
        <v>12</v>
      </c>
      <c r="F48" s="24" t="s">
        <v>61</v>
      </c>
      <c r="G48" s="25" t="s">
        <v>28</v>
      </c>
      <c r="H48" s="26"/>
      <c r="I48" s="26"/>
      <c r="J48" s="26"/>
      <c r="K48" s="40"/>
    </row>
    <row r="49" spans="2:11" s="49" customFormat="1" ht="39" customHeight="1" x14ac:dyDescent="0.3">
      <c r="B49" s="18"/>
      <c r="C49" s="67" t="s">
        <v>90</v>
      </c>
      <c r="D49" s="69" t="s">
        <v>12</v>
      </c>
      <c r="E49" s="69" t="s">
        <v>82</v>
      </c>
      <c r="F49" s="50"/>
      <c r="G49" s="51"/>
      <c r="H49" s="52"/>
      <c r="I49" s="52">
        <f>I50</f>
        <v>110.8</v>
      </c>
      <c r="J49" s="52"/>
      <c r="K49" s="19"/>
    </row>
    <row r="50" spans="2:11" s="49" customFormat="1" ht="38.25" customHeight="1" x14ac:dyDescent="0.3">
      <c r="B50" s="56"/>
      <c r="C50" s="4" t="s">
        <v>69</v>
      </c>
      <c r="D50" s="50" t="s">
        <v>12</v>
      </c>
      <c r="E50" s="57">
        <v>10</v>
      </c>
      <c r="F50" s="50"/>
      <c r="G50" s="51"/>
      <c r="H50" s="52"/>
      <c r="I50" s="52">
        <f>I51</f>
        <v>110.8</v>
      </c>
      <c r="J50" s="58"/>
      <c r="K50" s="59"/>
    </row>
    <row r="51" spans="2:11" ht="83.25" customHeight="1" x14ac:dyDescent="0.3">
      <c r="B51" s="20"/>
      <c r="C51" s="13" t="s">
        <v>108</v>
      </c>
      <c r="D51" s="24" t="s">
        <v>12</v>
      </c>
      <c r="E51" s="46">
        <v>10</v>
      </c>
      <c r="F51" s="24" t="s">
        <v>47</v>
      </c>
      <c r="G51" s="25"/>
      <c r="H51" s="26"/>
      <c r="I51" s="26">
        <f>I53</f>
        <v>110.8</v>
      </c>
      <c r="J51" s="28"/>
      <c r="K51" s="41"/>
    </row>
    <row r="52" spans="2:11" ht="36.75" customHeight="1" x14ac:dyDescent="0.3">
      <c r="B52" s="20"/>
      <c r="C52" s="13" t="s">
        <v>85</v>
      </c>
      <c r="D52" s="43" t="s">
        <v>12</v>
      </c>
      <c r="E52" s="46">
        <v>10</v>
      </c>
      <c r="F52" s="24" t="s">
        <v>47</v>
      </c>
      <c r="G52" s="25" t="s">
        <v>86</v>
      </c>
      <c r="H52" s="26"/>
      <c r="I52" s="26">
        <f>I53</f>
        <v>110.8</v>
      </c>
      <c r="J52" s="28"/>
      <c r="K52" s="41"/>
    </row>
    <row r="53" spans="2:11" ht="35.25" customHeight="1" x14ac:dyDescent="0.3">
      <c r="B53" s="20"/>
      <c r="C53" s="13" t="s">
        <v>29</v>
      </c>
      <c r="D53" s="24" t="s">
        <v>12</v>
      </c>
      <c r="E53" s="46">
        <v>10</v>
      </c>
      <c r="F53" s="24" t="s">
        <v>47</v>
      </c>
      <c r="G53" s="25" t="s">
        <v>28</v>
      </c>
      <c r="H53" s="26"/>
      <c r="I53" s="26">
        <v>110.8</v>
      </c>
      <c r="J53" s="28"/>
      <c r="K53" s="41"/>
    </row>
    <row r="54" spans="2:11" s="49" customFormat="1" ht="17.25" customHeight="1" x14ac:dyDescent="0.3">
      <c r="B54" s="56"/>
      <c r="C54" s="67" t="s">
        <v>91</v>
      </c>
      <c r="D54" s="69" t="s">
        <v>8</v>
      </c>
      <c r="E54" s="69" t="s">
        <v>82</v>
      </c>
      <c r="F54" s="50"/>
      <c r="G54" s="51"/>
      <c r="H54" s="52"/>
      <c r="I54" s="52">
        <f>I55+I60+I64</f>
        <v>5203.3</v>
      </c>
      <c r="J54" s="52"/>
      <c r="K54" s="52">
        <f>K55+K60</f>
        <v>2000</v>
      </c>
    </row>
    <row r="55" spans="2:11" s="49" customFormat="1" ht="17.25" hidden="1" customHeight="1" x14ac:dyDescent="0.3">
      <c r="B55" s="56"/>
      <c r="C55" s="55" t="s">
        <v>21</v>
      </c>
      <c r="D55" s="51" t="s">
        <v>8</v>
      </c>
      <c r="E55" s="51" t="s">
        <v>13</v>
      </c>
      <c r="F55" s="51"/>
      <c r="G55" s="51"/>
      <c r="H55" s="52">
        <v>174</v>
      </c>
      <c r="I55" s="52">
        <f>I56</f>
        <v>0</v>
      </c>
      <c r="J55" s="52"/>
      <c r="K55" s="52">
        <f>K56</f>
        <v>0</v>
      </c>
    </row>
    <row r="56" spans="2:11" ht="50.25" hidden="1" customHeight="1" x14ac:dyDescent="0.3">
      <c r="B56" s="20"/>
      <c r="C56" s="13" t="s">
        <v>73</v>
      </c>
      <c r="D56" s="25" t="s">
        <v>22</v>
      </c>
      <c r="E56" s="25" t="s">
        <v>13</v>
      </c>
      <c r="F56" s="24" t="s">
        <v>49</v>
      </c>
      <c r="G56" s="25"/>
      <c r="H56" s="26">
        <v>174</v>
      </c>
      <c r="I56" s="26">
        <f>I59+I58</f>
        <v>0</v>
      </c>
      <c r="J56" s="26"/>
      <c r="K56" s="26">
        <f>K59+K58</f>
        <v>0</v>
      </c>
    </row>
    <row r="57" spans="2:11" ht="35.25" hidden="1" customHeight="1" x14ac:dyDescent="0.3">
      <c r="B57" s="20"/>
      <c r="C57" s="13" t="s">
        <v>85</v>
      </c>
      <c r="D57" s="25" t="s">
        <v>8</v>
      </c>
      <c r="E57" s="25" t="s">
        <v>13</v>
      </c>
      <c r="F57" s="24" t="s">
        <v>49</v>
      </c>
      <c r="G57" s="25" t="s">
        <v>86</v>
      </c>
      <c r="H57" s="26"/>
      <c r="I57" s="26">
        <f>I58</f>
        <v>0</v>
      </c>
      <c r="J57" s="26"/>
      <c r="K57" s="26">
        <f>K58</f>
        <v>0</v>
      </c>
    </row>
    <row r="58" spans="2:11" ht="39" hidden="1" customHeight="1" x14ac:dyDescent="0.3">
      <c r="B58" s="20"/>
      <c r="C58" s="13" t="s">
        <v>29</v>
      </c>
      <c r="D58" s="25" t="s">
        <v>8</v>
      </c>
      <c r="E58" s="25" t="s">
        <v>13</v>
      </c>
      <c r="F58" s="24" t="s">
        <v>49</v>
      </c>
      <c r="G58" s="25" t="s">
        <v>28</v>
      </c>
      <c r="H58" s="26"/>
      <c r="I58" s="26"/>
      <c r="J58" s="28"/>
      <c r="K58" s="41"/>
    </row>
    <row r="59" spans="2:11" ht="50.4" hidden="1" x14ac:dyDescent="0.3">
      <c r="B59" s="20"/>
      <c r="C59" s="13" t="s">
        <v>57</v>
      </c>
      <c r="D59" s="25" t="s">
        <v>8</v>
      </c>
      <c r="E59" s="25" t="s">
        <v>13</v>
      </c>
      <c r="F59" s="24" t="s">
        <v>49</v>
      </c>
      <c r="G59" s="25" t="s">
        <v>34</v>
      </c>
      <c r="H59" s="26">
        <v>174</v>
      </c>
      <c r="I59" s="26">
        <v>0</v>
      </c>
      <c r="J59" s="28"/>
      <c r="K59" s="41"/>
    </row>
    <row r="60" spans="2:11" s="49" customFormat="1" ht="19.5" customHeight="1" x14ac:dyDescent="0.3">
      <c r="B60" s="18"/>
      <c r="C60" s="55" t="s">
        <v>40</v>
      </c>
      <c r="D60" s="51" t="s">
        <v>8</v>
      </c>
      <c r="E60" s="51" t="s">
        <v>18</v>
      </c>
      <c r="F60" s="51"/>
      <c r="G60" s="51"/>
      <c r="H60" s="52"/>
      <c r="I60" s="52">
        <f>I61</f>
        <v>5203.3</v>
      </c>
      <c r="J60" s="52"/>
      <c r="K60" s="52">
        <f>K61</f>
        <v>2000</v>
      </c>
    </row>
    <row r="61" spans="2:11" ht="54" customHeight="1" x14ac:dyDescent="0.3">
      <c r="B61" s="16"/>
      <c r="C61" s="13" t="s">
        <v>109</v>
      </c>
      <c r="D61" s="25" t="s">
        <v>8</v>
      </c>
      <c r="E61" s="25" t="s">
        <v>18</v>
      </c>
      <c r="F61" s="24" t="s">
        <v>50</v>
      </c>
      <c r="G61" s="25"/>
      <c r="H61" s="26"/>
      <c r="I61" s="26">
        <f>I63</f>
        <v>5203.3</v>
      </c>
      <c r="J61" s="26"/>
      <c r="K61" s="26">
        <f>K63</f>
        <v>2000</v>
      </c>
    </row>
    <row r="62" spans="2:11" ht="36" customHeight="1" x14ac:dyDescent="0.3">
      <c r="B62" s="16"/>
      <c r="C62" s="13" t="s">
        <v>85</v>
      </c>
      <c r="D62" s="25" t="s">
        <v>8</v>
      </c>
      <c r="E62" s="25" t="s">
        <v>18</v>
      </c>
      <c r="F62" s="24" t="s">
        <v>50</v>
      </c>
      <c r="G62" s="25" t="s">
        <v>86</v>
      </c>
      <c r="H62" s="26"/>
      <c r="I62" s="26">
        <f>I63</f>
        <v>5203.3</v>
      </c>
      <c r="J62" s="26"/>
      <c r="K62" s="26">
        <f>K63</f>
        <v>2000</v>
      </c>
    </row>
    <row r="63" spans="2:11" ht="36.75" customHeight="1" x14ac:dyDescent="0.3">
      <c r="B63" s="16"/>
      <c r="C63" s="13" t="s">
        <v>29</v>
      </c>
      <c r="D63" s="25" t="s">
        <v>8</v>
      </c>
      <c r="E63" s="25" t="s">
        <v>18</v>
      </c>
      <c r="F63" s="24" t="s">
        <v>50</v>
      </c>
      <c r="G63" s="25" t="s">
        <v>28</v>
      </c>
      <c r="H63" s="26"/>
      <c r="I63" s="26">
        <v>5203.3</v>
      </c>
      <c r="J63" s="26"/>
      <c r="K63" s="40">
        <v>2000</v>
      </c>
    </row>
    <row r="64" spans="2:11" s="49" customFormat="1" ht="21" hidden="1" customHeight="1" x14ac:dyDescent="0.3">
      <c r="B64" s="56"/>
      <c r="C64" s="55" t="s">
        <v>43</v>
      </c>
      <c r="D64" s="51" t="s">
        <v>8</v>
      </c>
      <c r="E64" s="51" t="s">
        <v>44</v>
      </c>
      <c r="F64" s="50"/>
      <c r="G64" s="51"/>
      <c r="H64" s="52"/>
      <c r="I64" s="52">
        <f>I68+I67</f>
        <v>0</v>
      </c>
      <c r="J64" s="52"/>
      <c r="K64" s="52"/>
    </row>
    <row r="65" spans="2:11" ht="76.5" hidden="1" customHeight="1" x14ac:dyDescent="0.3">
      <c r="B65" s="20"/>
      <c r="C65" s="37" t="s">
        <v>102</v>
      </c>
      <c r="D65" s="25" t="s">
        <v>8</v>
      </c>
      <c r="E65" s="25" t="s">
        <v>44</v>
      </c>
      <c r="F65" s="24" t="s">
        <v>64</v>
      </c>
      <c r="G65" s="25"/>
      <c r="H65" s="26"/>
      <c r="I65" s="26">
        <f>I67</f>
        <v>0</v>
      </c>
      <c r="J65" s="26"/>
      <c r="K65" s="26"/>
    </row>
    <row r="66" spans="2:11" ht="35.25" hidden="1" customHeight="1" x14ac:dyDescent="0.3">
      <c r="B66" s="20"/>
      <c r="C66" s="13" t="s">
        <v>85</v>
      </c>
      <c r="D66" s="25" t="s">
        <v>8</v>
      </c>
      <c r="E66" s="25" t="s">
        <v>44</v>
      </c>
      <c r="F66" s="24" t="s">
        <v>64</v>
      </c>
      <c r="G66" s="25" t="s">
        <v>86</v>
      </c>
      <c r="H66" s="26"/>
      <c r="I66" s="26">
        <f>I67</f>
        <v>0</v>
      </c>
      <c r="J66" s="26"/>
      <c r="K66" s="26"/>
    </row>
    <row r="67" spans="2:11" ht="33" hidden="1" customHeight="1" x14ac:dyDescent="0.3">
      <c r="B67" s="20"/>
      <c r="C67" s="13" t="s">
        <v>29</v>
      </c>
      <c r="D67" s="25" t="s">
        <v>8</v>
      </c>
      <c r="E67" s="25" t="s">
        <v>44</v>
      </c>
      <c r="F67" s="24" t="s">
        <v>64</v>
      </c>
      <c r="G67" s="25" t="s">
        <v>28</v>
      </c>
      <c r="H67" s="26"/>
      <c r="I67" s="26">
        <v>0</v>
      </c>
      <c r="J67" s="28"/>
      <c r="K67" s="41"/>
    </row>
    <row r="68" spans="2:11" ht="69.75" hidden="1" customHeight="1" x14ac:dyDescent="0.3">
      <c r="B68" s="20"/>
      <c r="C68" s="13" t="s">
        <v>110</v>
      </c>
      <c r="D68" s="25" t="s">
        <v>8</v>
      </c>
      <c r="E68" s="25" t="s">
        <v>44</v>
      </c>
      <c r="F68" s="24" t="s">
        <v>48</v>
      </c>
      <c r="G68" s="25"/>
      <c r="H68" s="26"/>
      <c r="I68" s="26">
        <f>I70</f>
        <v>0</v>
      </c>
      <c r="J68" s="28"/>
      <c r="K68" s="41"/>
    </row>
    <row r="69" spans="2:11" ht="37.5" hidden="1" customHeight="1" x14ac:dyDescent="0.3">
      <c r="B69" s="20"/>
      <c r="C69" s="13" t="s">
        <v>85</v>
      </c>
      <c r="D69" s="25" t="s">
        <v>8</v>
      </c>
      <c r="E69" s="25" t="s">
        <v>44</v>
      </c>
      <c r="F69" s="24" t="s">
        <v>48</v>
      </c>
      <c r="G69" s="25" t="s">
        <v>86</v>
      </c>
      <c r="H69" s="26"/>
      <c r="I69" s="26">
        <f>I70</f>
        <v>0</v>
      </c>
      <c r="J69" s="28"/>
      <c r="K69" s="41"/>
    </row>
    <row r="70" spans="2:11" ht="39.75" hidden="1" customHeight="1" x14ac:dyDescent="0.3">
      <c r="B70" s="20"/>
      <c r="C70" s="13" t="s">
        <v>29</v>
      </c>
      <c r="D70" s="25" t="s">
        <v>8</v>
      </c>
      <c r="E70" s="25" t="s">
        <v>44</v>
      </c>
      <c r="F70" s="24" t="s">
        <v>48</v>
      </c>
      <c r="G70" s="25" t="s">
        <v>28</v>
      </c>
      <c r="H70" s="26"/>
      <c r="I70" s="26">
        <v>0</v>
      </c>
      <c r="J70" s="28"/>
      <c r="K70" s="41"/>
    </row>
    <row r="71" spans="2:11" s="49" customFormat="1" ht="24" customHeight="1" x14ac:dyDescent="0.3">
      <c r="B71" s="56"/>
      <c r="C71" s="67" t="s">
        <v>92</v>
      </c>
      <c r="D71" s="69" t="s">
        <v>13</v>
      </c>
      <c r="E71" s="69" t="s">
        <v>82</v>
      </c>
      <c r="F71" s="50"/>
      <c r="G71" s="51"/>
      <c r="H71" s="52"/>
      <c r="I71" s="52">
        <f>I72+I76+I80</f>
        <v>1050.5</v>
      </c>
      <c r="J71" s="58"/>
      <c r="K71" s="59"/>
    </row>
    <row r="72" spans="2:11" s="49" customFormat="1" ht="18" customHeight="1" x14ac:dyDescent="0.3">
      <c r="B72" s="56"/>
      <c r="C72" s="55" t="s">
        <v>23</v>
      </c>
      <c r="D72" s="51" t="s">
        <v>13</v>
      </c>
      <c r="E72" s="51" t="s">
        <v>6</v>
      </c>
      <c r="F72" s="51"/>
      <c r="G72" s="51"/>
      <c r="H72" s="52"/>
      <c r="I72" s="52">
        <f>I73</f>
        <v>26.7</v>
      </c>
      <c r="J72" s="52"/>
      <c r="K72" s="19"/>
    </row>
    <row r="73" spans="2:11" ht="57.75" customHeight="1" x14ac:dyDescent="0.3">
      <c r="B73" s="20"/>
      <c r="C73" s="15" t="s">
        <v>111</v>
      </c>
      <c r="D73" s="42" t="s">
        <v>13</v>
      </c>
      <c r="E73" s="42" t="s">
        <v>6</v>
      </c>
      <c r="F73" s="43" t="s">
        <v>51</v>
      </c>
      <c r="G73" s="25"/>
      <c r="H73" s="26"/>
      <c r="I73" s="26">
        <f>I75</f>
        <v>26.7</v>
      </c>
      <c r="J73" s="28"/>
      <c r="K73" s="41"/>
    </row>
    <row r="74" spans="2:11" ht="38.25" customHeight="1" x14ac:dyDescent="0.3">
      <c r="B74" s="20"/>
      <c r="C74" s="13" t="s">
        <v>85</v>
      </c>
      <c r="D74" s="25" t="s">
        <v>13</v>
      </c>
      <c r="E74" s="25" t="s">
        <v>6</v>
      </c>
      <c r="F74" s="24" t="s">
        <v>51</v>
      </c>
      <c r="G74" s="25" t="s">
        <v>86</v>
      </c>
      <c r="H74" s="26"/>
      <c r="I74" s="26">
        <f>I75</f>
        <v>26.7</v>
      </c>
      <c r="J74" s="28"/>
      <c r="K74" s="41"/>
    </row>
    <row r="75" spans="2:11" ht="36.6" customHeight="1" x14ac:dyDescent="0.3">
      <c r="B75" s="20"/>
      <c r="C75" s="13" t="s">
        <v>29</v>
      </c>
      <c r="D75" s="42" t="s">
        <v>13</v>
      </c>
      <c r="E75" s="42" t="s">
        <v>6</v>
      </c>
      <c r="F75" s="43" t="s">
        <v>51</v>
      </c>
      <c r="G75" s="25" t="s">
        <v>28</v>
      </c>
      <c r="H75" s="26"/>
      <c r="I75" s="26">
        <v>26.7</v>
      </c>
      <c r="J75" s="28"/>
      <c r="K75" s="41"/>
    </row>
    <row r="76" spans="2:11" s="49" customFormat="1" ht="16.8" x14ac:dyDescent="0.3">
      <c r="B76" s="18"/>
      <c r="C76" s="55" t="s">
        <v>19</v>
      </c>
      <c r="D76" s="60" t="s">
        <v>13</v>
      </c>
      <c r="E76" s="60" t="s">
        <v>7</v>
      </c>
      <c r="F76" s="61"/>
      <c r="G76" s="60"/>
      <c r="H76" s="52"/>
      <c r="I76" s="52">
        <f>I77</f>
        <v>449.6</v>
      </c>
      <c r="J76" s="52"/>
      <c r="K76" s="52">
        <f>K77</f>
        <v>100</v>
      </c>
    </row>
    <row r="77" spans="2:11" ht="52.5" customHeight="1" x14ac:dyDescent="0.3">
      <c r="B77" s="16"/>
      <c r="C77" s="15" t="s">
        <v>111</v>
      </c>
      <c r="D77" s="44" t="s">
        <v>13</v>
      </c>
      <c r="E77" s="44" t="s">
        <v>7</v>
      </c>
      <c r="F77" s="43" t="s">
        <v>51</v>
      </c>
      <c r="G77" s="30"/>
      <c r="H77" s="26"/>
      <c r="I77" s="26">
        <f>I79</f>
        <v>449.6</v>
      </c>
      <c r="J77" s="26"/>
      <c r="K77" s="26">
        <f>K79</f>
        <v>100</v>
      </c>
    </row>
    <row r="78" spans="2:11" ht="39.75" customHeight="1" x14ac:dyDescent="0.3">
      <c r="B78" s="16"/>
      <c r="C78" s="13" t="s">
        <v>85</v>
      </c>
      <c r="D78" s="30" t="s">
        <v>13</v>
      </c>
      <c r="E78" s="30" t="s">
        <v>7</v>
      </c>
      <c r="F78" s="24" t="s">
        <v>51</v>
      </c>
      <c r="G78" s="30" t="s">
        <v>86</v>
      </c>
      <c r="H78" s="26"/>
      <c r="I78" s="26">
        <f>I79</f>
        <v>449.6</v>
      </c>
      <c r="J78" s="26"/>
      <c r="K78" s="26">
        <f>K79</f>
        <v>100</v>
      </c>
    </row>
    <row r="79" spans="2:11" ht="36" customHeight="1" x14ac:dyDescent="0.3">
      <c r="B79" s="16"/>
      <c r="C79" s="13" t="s">
        <v>29</v>
      </c>
      <c r="D79" s="44" t="s">
        <v>13</v>
      </c>
      <c r="E79" s="44" t="s">
        <v>7</v>
      </c>
      <c r="F79" s="43" t="s">
        <v>51</v>
      </c>
      <c r="G79" s="30" t="s">
        <v>28</v>
      </c>
      <c r="H79" s="26"/>
      <c r="I79" s="26">
        <v>449.6</v>
      </c>
      <c r="J79" s="26"/>
      <c r="K79" s="40">
        <v>100</v>
      </c>
    </row>
    <row r="80" spans="2:11" s="49" customFormat="1" ht="21.75" customHeight="1" x14ac:dyDescent="0.3">
      <c r="B80" s="18"/>
      <c r="C80" s="55" t="s">
        <v>14</v>
      </c>
      <c r="D80" s="62" t="s">
        <v>13</v>
      </c>
      <c r="E80" s="62" t="s">
        <v>12</v>
      </c>
      <c r="F80" s="50"/>
      <c r="G80" s="51"/>
      <c r="H80" s="52" t="e">
        <f>H83+#REF!+#REF!+#REF!</f>
        <v>#REF!</v>
      </c>
      <c r="I80" s="52">
        <f>I81+I84</f>
        <v>574.20000000000005</v>
      </c>
      <c r="J80" s="52"/>
      <c r="K80" s="52"/>
    </row>
    <row r="81" spans="2:11" ht="54" customHeight="1" x14ac:dyDescent="0.3">
      <c r="B81" s="16"/>
      <c r="C81" s="15" t="s">
        <v>112</v>
      </c>
      <c r="D81" s="32" t="s">
        <v>13</v>
      </c>
      <c r="E81" s="32" t="s">
        <v>12</v>
      </c>
      <c r="F81" s="24" t="s">
        <v>52</v>
      </c>
      <c r="G81" s="25"/>
      <c r="H81" s="26">
        <f>H83</f>
        <v>257.89999999999998</v>
      </c>
      <c r="I81" s="26">
        <f>SUM(I83)</f>
        <v>570.20000000000005</v>
      </c>
      <c r="J81" s="26"/>
      <c r="K81" s="26"/>
    </row>
    <row r="82" spans="2:11" ht="37.5" customHeight="1" x14ac:dyDescent="0.3">
      <c r="B82" s="16"/>
      <c r="C82" s="13" t="s">
        <v>85</v>
      </c>
      <c r="D82" s="30" t="s">
        <v>13</v>
      </c>
      <c r="E82" s="30" t="s">
        <v>12</v>
      </c>
      <c r="F82" s="24" t="s">
        <v>52</v>
      </c>
      <c r="G82" s="25" t="s">
        <v>86</v>
      </c>
      <c r="H82" s="26"/>
      <c r="I82" s="26">
        <f>I83</f>
        <v>570.20000000000005</v>
      </c>
      <c r="J82" s="26"/>
      <c r="K82" s="26"/>
    </row>
    <row r="83" spans="2:11" ht="33.75" customHeight="1" x14ac:dyDescent="0.3">
      <c r="B83" s="16"/>
      <c r="C83" s="13" t="s">
        <v>29</v>
      </c>
      <c r="D83" s="32" t="s">
        <v>13</v>
      </c>
      <c r="E83" s="32" t="s">
        <v>12</v>
      </c>
      <c r="F83" s="24" t="s">
        <v>52</v>
      </c>
      <c r="G83" s="25" t="s">
        <v>28</v>
      </c>
      <c r="H83" s="26">
        <v>257.89999999999998</v>
      </c>
      <c r="I83" s="26">
        <v>570.20000000000005</v>
      </c>
      <c r="J83" s="26"/>
      <c r="K83" s="40"/>
    </row>
    <row r="84" spans="2:11" ht="21" customHeight="1" x14ac:dyDescent="0.3">
      <c r="B84" s="16"/>
      <c r="C84" s="6" t="s">
        <v>38</v>
      </c>
      <c r="D84" s="32" t="s">
        <v>13</v>
      </c>
      <c r="E84" s="32" t="s">
        <v>12</v>
      </c>
      <c r="F84" s="24" t="s">
        <v>45</v>
      </c>
      <c r="G84" s="25"/>
      <c r="H84" s="26"/>
      <c r="I84" s="26">
        <f>I85</f>
        <v>4</v>
      </c>
      <c r="J84" s="26"/>
      <c r="K84" s="40"/>
    </row>
    <row r="85" spans="2:11" ht="33.75" customHeight="1" x14ac:dyDescent="0.3">
      <c r="B85" s="16"/>
      <c r="C85" s="13" t="s">
        <v>106</v>
      </c>
      <c r="D85" s="32" t="s">
        <v>13</v>
      </c>
      <c r="E85" s="32" t="s">
        <v>12</v>
      </c>
      <c r="F85" s="24" t="s">
        <v>107</v>
      </c>
      <c r="G85" s="25"/>
      <c r="H85" s="26"/>
      <c r="I85" s="26">
        <f>I86</f>
        <v>4</v>
      </c>
      <c r="J85" s="26"/>
      <c r="K85" s="40"/>
    </row>
    <row r="86" spans="2:11" ht="19.5" customHeight="1" x14ac:dyDescent="0.3">
      <c r="B86" s="16"/>
      <c r="C86" s="13" t="s">
        <v>87</v>
      </c>
      <c r="D86" s="32" t="s">
        <v>13</v>
      </c>
      <c r="E86" s="32" t="s">
        <v>12</v>
      </c>
      <c r="F86" s="24" t="s">
        <v>107</v>
      </c>
      <c r="G86" s="25" t="s">
        <v>88</v>
      </c>
      <c r="H86" s="26"/>
      <c r="I86" s="26">
        <f>I87</f>
        <v>4</v>
      </c>
      <c r="J86" s="26"/>
      <c r="K86" s="40"/>
    </row>
    <row r="87" spans="2:11" ht="18.75" customHeight="1" x14ac:dyDescent="0.3">
      <c r="B87" s="16"/>
      <c r="C87" s="13" t="s">
        <v>30</v>
      </c>
      <c r="D87" s="32" t="s">
        <v>13</v>
      </c>
      <c r="E87" s="32" t="s">
        <v>12</v>
      </c>
      <c r="F87" s="24" t="s">
        <v>107</v>
      </c>
      <c r="G87" s="25" t="s">
        <v>31</v>
      </c>
      <c r="H87" s="26"/>
      <c r="I87" s="26">
        <v>4</v>
      </c>
      <c r="J87" s="26"/>
      <c r="K87" s="40"/>
    </row>
    <row r="88" spans="2:11" s="49" customFormat="1" ht="23.25" customHeight="1" x14ac:dyDescent="0.3">
      <c r="B88" s="18"/>
      <c r="C88" s="67" t="s">
        <v>93</v>
      </c>
      <c r="D88" s="69" t="s">
        <v>16</v>
      </c>
      <c r="E88" s="69" t="s">
        <v>82</v>
      </c>
      <c r="F88" s="50"/>
      <c r="G88" s="51"/>
      <c r="H88" s="52"/>
      <c r="I88" s="52">
        <f>I89</f>
        <v>4208.8</v>
      </c>
      <c r="J88" s="52"/>
      <c r="K88" s="52">
        <f>K89</f>
        <v>2525</v>
      </c>
    </row>
    <row r="89" spans="2:11" s="49" customFormat="1" ht="16.8" x14ac:dyDescent="0.3">
      <c r="B89" s="18"/>
      <c r="C89" s="4" t="s">
        <v>15</v>
      </c>
      <c r="D89" s="51" t="s">
        <v>16</v>
      </c>
      <c r="E89" s="51" t="s">
        <v>6</v>
      </c>
      <c r="F89" s="50"/>
      <c r="G89" s="62"/>
      <c r="H89" s="63" t="e">
        <f>H92+#REF!+#REF!</f>
        <v>#REF!</v>
      </c>
      <c r="I89" s="52">
        <f>I90</f>
        <v>4208.8</v>
      </c>
      <c r="J89" s="52"/>
      <c r="K89" s="52">
        <f>K90</f>
        <v>2525</v>
      </c>
    </row>
    <row r="90" spans="2:11" ht="69" customHeight="1" x14ac:dyDescent="0.3">
      <c r="B90" s="16"/>
      <c r="C90" s="15" t="s">
        <v>113</v>
      </c>
      <c r="D90" s="25" t="s">
        <v>16</v>
      </c>
      <c r="E90" s="25" t="s">
        <v>6</v>
      </c>
      <c r="F90" s="24" t="s">
        <v>53</v>
      </c>
      <c r="G90" s="32"/>
      <c r="H90" s="26">
        <f>H92</f>
        <v>767.3</v>
      </c>
      <c r="I90" s="26">
        <f>I92</f>
        <v>4208.8</v>
      </c>
      <c r="J90" s="26"/>
      <c r="K90" s="26">
        <f>K92</f>
        <v>2525</v>
      </c>
    </row>
    <row r="91" spans="2:11" ht="38.25" customHeight="1" x14ac:dyDescent="0.3">
      <c r="B91" s="16"/>
      <c r="C91" s="15" t="s">
        <v>94</v>
      </c>
      <c r="D91" s="25" t="s">
        <v>16</v>
      </c>
      <c r="E91" s="25" t="s">
        <v>6</v>
      </c>
      <c r="F91" s="24" t="s">
        <v>53</v>
      </c>
      <c r="G91" s="30" t="s">
        <v>95</v>
      </c>
      <c r="H91" s="26"/>
      <c r="I91" s="26">
        <f>I92</f>
        <v>4208.8</v>
      </c>
      <c r="J91" s="26"/>
      <c r="K91" s="26">
        <f>K92</f>
        <v>2525</v>
      </c>
    </row>
    <row r="92" spans="2:11" ht="24" customHeight="1" x14ac:dyDescent="0.3">
      <c r="B92" s="16"/>
      <c r="C92" s="13" t="s">
        <v>54</v>
      </c>
      <c r="D92" s="25" t="s">
        <v>16</v>
      </c>
      <c r="E92" s="25" t="s">
        <v>6</v>
      </c>
      <c r="F92" s="24" t="s">
        <v>53</v>
      </c>
      <c r="G92" s="32" t="s">
        <v>55</v>
      </c>
      <c r="H92" s="21">
        <v>767.3</v>
      </c>
      <c r="I92" s="26">
        <v>4208.8</v>
      </c>
      <c r="J92" s="26"/>
      <c r="K92" s="40">
        <v>2525</v>
      </c>
    </row>
    <row r="93" spans="2:11" ht="16.8" hidden="1" x14ac:dyDescent="0.3">
      <c r="B93" s="16"/>
      <c r="C93" s="15" t="s">
        <v>37</v>
      </c>
      <c r="D93" s="25" t="s">
        <v>9</v>
      </c>
      <c r="E93" s="25" t="s">
        <v>6</v>
      </c>
      <c r="F93" s="24"/>
      <c r="G93" s="32"/>
      <c r="H93" s="26">
        <f>SUM(H94)</f>
        <v>69.5</v>
      </c>
      <c r="I93" s="26">
        <f>SUM(I94)</f>
        <v>0</v>
      </c>
      <c r="J93" s="26"/>
      <c r="K93" s="40"/>
    </row>
    <row r="94" spans="2:11" ht="67.2" hidden="1" customHeight="1" x14ac:dyDescent="0.3">
      <c r="B94" s="16"/>
      <c r="C94" s="15" t="s">
        <v>74</v>
      </c>
      <c r="D94" s="25" t="s">
        <v>9</v>
      </c>
      <c r="E94" s="25" t="s">
        <v>6</v>
      </c>
      <c r="F94" s="24" t="s">
        <v>53</v>
      </c>
      <c r="G94" s="32"/>
      <c r="H94" s="26">
        <f>SUM(H95)</f>
        <v>69.5</v>
      </c>
      <c r="I94" s="26">
        <f>I95</f>
        <v>0</v>
      </c>
      <c r="J94" s="26"/>
      <c r="K94" s="40"/>
    </row>
    <row r="95" spans="2:11" ht="36.75" hidden="1" customHeight="1" x14ac:dyDescent="0.3">
      <c r="B95" s="16"/>
      <c r="C95" s="13" t="s">
        <v>29</v>
      </c>
      <c r="D95" s="25" t="s">
        <v>9</v>
      </c>
      <c r="E95" s="25" t="s">
        <v>6</v>
      </c>
      <c r="F95" s="24" t="s">
        <v>53</v>
      </c>
      <c r="G95" s="32" t="s">
        <v>28</v>
      </c>
      <c r="H95" s="21">
        <v>69.5</v>
      </c>
      <c r="I95" s="26">
        <v>0</v>
      </c>
      <c r="J95" s="26"/>
      <c r="K95" s="40"/>
    </row>
    <row r="96" spans="2:11" s="49" customFormat="1" ht="52.5" customHeight="1" x14ac:dyDescent="0.3">
      <c r="B96" s="18"/>
      <c r="C96" s="67" t="s">
        <v>96</v>
      </c>
      <c r="D96" s="69" t="s">
        <v>11</v>
      </c>
      <c r="E96" s="69" t="s">
        <v>82</v>
      </c>
      <c r="F96" s="50"/>
      <c r="G96" s="62"/>
      <c r="H96" s="63"/>
      <c r="I96" s="52">
        <f>I97</f>
        <v>427.3</v>
      </c>
      <c r="J96" s="52"/>
      <c r="K96" s="19"/>
    </row>
    <row r="97" spans="2:12" s="49" customFormat="1" ht="18.75" customHeight="1" x14ac:dyDescent="0.3">
      <c r="B97" s="18"/>
      <c r="C97" s="64" t="s">
        <v>25</v>
      </c>
      <c r="D97" s="51" t="s">
        <v>11</v>
      </c>
      <c r="E97" s="51" t="s">
        <v>12</v>
      </c>
      <c r="F97" s="65"/>
      <c r="G97" s="66"/>
      <c r="H97" s="52">
        <f>SUM(H114)</f>
        <v>194.5</v>
      </c>
      <c r="I97" s="52">
        <f>I101+I106+I98+I104+I113+I109+I111</f>
        <v>427.3</v>
      </c>
      <c r="J97" s="52"/>
      <c r="K97" s="52"/>
    </row>
    <row r="98" spans="2:12" ht="50.25" customHeight="1" x14ac:dyDescent="0.3">
      <c r="B98" s="16"/>
      <c r="C98" s="13" t="s">
        <v>77</v>
      </c>
      <c r="D98" s="25" t="s">
        <v>11</v>
      </c>
      <c r="E98" s="25" t="s">
        <v>12</v>
      </c>
      <c r="F98" s="24" t="s">
        <v>61</v>
      </c>
      <c r="G98" s="33"/>
      <c r="H98" s="26"/>
      <c r="I98" s="26">
        <f>I100</f>
        <v>274.60000000000002</v>
      </c>
      <c r="J98" s="26"/>
      <c r="K98" s="40"/>
    </row>
    <row r="99" spans="2:12" ht="20.25" customHeight="1" x14ac:dyDescent="0.3">
      <c r="B99" s="16"/>
      <c r="C99" s="68" t="s">
        <v>97</v>
      </c>
      <c r="D99" s="25" t="s">
        <v>11</v>
      </c>
      <c r="E99" s="25" t="s">
        <v>12</v>
      </c>
      <c r="F99" s="24" t="s">
        <v>61</v>
      </c>
      <c r="G99" s="32" t="s">
        <v>98</v>
      </c>
      <c r="H99" s="26"/>
      <c r="I99" s="26">
        <f>I100</f>
        <v>274.60000000000002</v>
      </c>
      <c r="J99" s="26"/>
      <c r="K99" s="40"/>
    </row>
    <row r="100" spans="2:12" ht="18.75" customHeight="1" x14ac:dyDescent="0.3">
      <c r="B100" s="16"/>
      <c r="C100" s="22" t="s">
        <v>35</v>
      </c>
      <c r="D100" s="25" t="s">
        <v>11</v>
      </c>
      <c r="E100" s="25" t="s">
        <v>12</v>
      </c>
      <c r="F100" s="24" t="s">
        <v>61</v>
      </c>
      <c r="G100" s="33" t="s">
        <v>36</v>
      </c>
      <c r="H100" s="26"/>
      <c r="I100" s="26">
        <v>274.60000000000002</v>
      </c>
      <c r="J100" s="26"/>
      <c r="K100" s="40"/>
    </row>
    <row r="101" spans="2:12" ht="67.5" customHeight="1" x14ac:dyDescent="0.3">
      <c r="B101" s="16"/>
      <c r="C101" s="13" t="s">
        <v>79</v>
      </c>
      <c r="D101" s="25" t="s">
        <v>11</v>
      </c>
      <c r="E101" s="25" t="s">
        <v>12</v>
      </c>
      <c r="F101" s="31" t="s">
        <v>60</v>
      </c>
      <c r="G101" s="33"/>
      <c r="H101" s="26"/>
      <c r="I101" s="26">
        <f>I103</f>
        <v>106.2</v>
      </c>
      <c r="J101" s="26"/>
      <c r="K101" s="40"/>
    </row>
    <row r="102" spans="2:12" ht="21.75" customHeight="1" x14ac:dyDescent="0.3">
      <c r="B102" s="16"/>
      <c r="C102" s="68" t="s">
        <v>97</v>
      </c>
      <c r="D102" s="25" t="s">
        <v>11</v>
      </c>
      <c r="E102" s="25" t="s">
        <v>12</v>
      </c>
      <c r="F102" s="31" t="s">
        <v>60</v>
      </c>
      <c r="G102" s="32" t="s">
        <v>98</v>
      </c>
      <c r="H102" s="26"/>
      <c r="I102" s="26">
        <f>I103</f>
        <v>106.2</v>
      </c>
      <c r="J102" s="26"/>
      <c r="K102" s="40"/>
    </row>
    <row r="103" spans="2:12" ht="18.75" customHeight="1" x14ac:dyDescent="0.3">
      <c r="B103" s="16"/>
      <c r="C103" s="22" t="s">
        <v>35</v>
      </c>
      <c r="D103" s="25" t="s">
        <v>11</v>
      </c>
      <c r="E103" s="25" t="s">
        <v>12</v>
      </c>
      <c r="F103" s="31" t="s">
        <v>60</v>
      </c>
      <c r="G103" s="33" t="s">
        <v>36</v>
      </c>
      <c r="H103" s="26"/>
      <c r="I103" s="26">
        <v>106.2</v>
      </c>
      <c r="J103" s="26"/>
      <c r="K103" s="40"/>
    </row>
    <row r="104" spans="2:12" ht="86.4" hidden="1" customHeight="1" x14ac:dyDescent="0.3">
      <c r="B104" s="16"/>
      <c r="C104" s="13" t="s">
        <v>65</v>
      </c>
      <c r="D104" s="25" t="s">
        <v>11</v>
      </c>
      <c r="E104" s="25" t="s">
        <v>12</v>
      </c>
      <c r="F104" s="31" t="s">
        <v>64</v>
      </c>
      <c r="G104" s="33"/>
      <c r="H104" s="26"/>
      <c r="I104" s="26">
        <f>I105</f>
        <v>0</v>
      </c>
      <c r="J104" s="26"/>
      <c r="K104" s="40"/>
    </row>
    <row r="105" spans="2:12" ht="18.75" hidden="1" customHeight="1" x14ac:dyDescent="0.3">
      <c r="B105" s="16"/>
      <c r="C105" s="22" t="s">
        <v>35</v>
      </c>
      <c r="D105" s="25" t="s">
        <v>11</v>
      </c>
      <c r="E105" s="25" t="s">
        <v>12</v>
      </c>
      <c r="F105" s="31" t="s">
        <v>64</v>
      </c>
      <c r="G105" s="33" t="s">
        <v>36</v>
      </c>
      <c r="H105" s="26"/>
      <c r="I105" s="26">
        <v>0</v>
      </c>
      <c r="J105" s="26"/>
      <c r="K105" s="40"/>
    </row>
    <row r="106" spans="2:12" ht="54.6" customHeight="1" x14ac:dyDescent="0.3">
      <c r="B106" s="16"/>
      <c r="C106" s="15" t="s">
        <v>114</v>
      </c>
      <c r="D106" s="42" t="s">
        <v>11</v>
      </c>
      <c r="E106" s="42" t="s">
        <v>12</v>
      </c>
      <c r="F106" s="45" t="s">
        <v>51</v>
      </c>
      <c r="G106" s="33"/>
      <c r="H106" s="26"/>
      <c r="I106" s="26">
        <f>I108</f>
        <v>37</v>
      </c>
      <c r="J106" s="26"/>
      <c r="K106" s="40"/>
    </row>
    <row r="107" spans="2:12" ht="21.75" customHeight="1" x14ac:dyDescent="0.3">
      <c r="B107" s="16"/>
      <c r="C107" s="68" t="s">
        <v>97</v>
      </c>
      <c r="D107" s="25" t="s">
        <v>11</v>
      </c>
      <c r="E107" s="25" t="s">
        <v>12</v>
      </c>
      <c r="F107" s="31" t="s">
        <v>51</v>
      </c>
      <c r="G107" s="32" t="s">
        <v>98</v>
      </c>
      <c r="H107" s="26"/>
      <c r="I107" s="26">
        <f>I108</f>
        <v>37</v>
      </c>
      <c r="J107" s="26"/>
      <c r="K107" s="40"/>
    </row>
    <row r="108" spans="2:12" ht="16.95" customHeight="1" x14ac:dyDescent="0.3">
      <c r="B108" s="16"/>
      <c r="C108" s="22" t="s">
        <v>35</v>
      </c>
      <c r="D108" s="42" t="s">
        <v>11</v>
      </c>
      <c r="E108" s="42" t="s">
        <v>12</v>
      </c>
      <c r="F108" s="45" t="s">
        <v>51</v>
      </c>
      <c r="G108" s="33" t="s">
        <v>36</v>
      </c>
      <c r="H108" s="26"/>
      <c r="I108" s="26">
        <v>37</v>
      </c>
      <c r="J108" s="26"/>
      <c r="K108" s="40"/>
    </row>
    <row r="109" spans="2:12" ht="55.5" hidden="1" customHeight="1" x14ac:dyDescent="0.3">
      <c r="B109" s="16"/>
      <c r="C109" s="15" t="s">
        <v>68</v>
      </c>
      <c r="D109" s="25" t="s">
        <v>11</v>
      </c>
      <c r="E109" s="25" t="s">
        <v>12</v>
      </c>
      <c r="F109" s="31" t="s">
        <v>52</v>
      </c>
      <c r="G109" s="33"/>
      <c r="H109" s="26"/>
      <c r="I109" s="26">
        <f>I110</f>
        <v>0</v>
      </c>
      <c r="J109" s="26"/>
      <c r="K109" s="40"/>
    </row>
    <row r="110" spans="2:12" ht="24.75" hidden="1" customHeight="1" x14ac:dyDescent="0.3">
      <c r="B110" s="16"/>
      <c r="C110" s="38" t="s">
        <v>35</v>
      </c>
      <c r="D110" s="25" t="s">
        <v>11</v>
      </c>
      <c r="E110" s="25" t="s">
        <v>12</v>
      </c>
      <c r="F110" s="31" t="s">
        <v>52</v>
      </c>
      <c r="G110" s="32" t="s">
        <v>36</v>
      </c>
      <c r="H110" s="26"/>
      <c r="I110" s="26"/>
      <c r="J110" s="26"/>
      <c r="K110" s="40"/>
      <c r="L110" s="8"/>
    </row>
    <row r="111" spans="2:12" ht="67.2" hidden="1" x14ac:dyDescent="0.3">
      <c r="B111" s="16"/>
      <c r="C111" s="15" t="s">
        <v>71</v>
      </c>
      <c r="D111" s="25" t="s">
        <v>11</v>
      </c>
      <c r="E111" s="25" t="s">
        <v>12</v>
      </c>
      <c r="F111" s="31" t="s">
        <v>70</v>
      </c>
      <c r="G111" s="47"/>
      <c r="H111" s="26"/>
      <c r="I111" s="26">
        <f>I112</f>
        <v>0</v>
      </c>
      <c r="J111" s="26"/>
      <c r="K111" s="26">
        <f>K112</f>
        <v>0</v>
      </c>
      <c r="L111" s="8"/>
    </row>
    <row r="112" spans="2:12" ht="24.75" hidden="1" customHeight="1" x14ac:dyDescent="0.3">
      <c r="B112" s="16"/>
      <c r="C112" s="38" t="s">
        <v>35</v>
      </c>
      <c r="D112" s="25" t="s">
        <v>11</v>
      </c>
      <c r="E112" s="25" t="s">
        <v>12</v>
      </c>
      <c r="F112" s="31" t="s">
        <v>70</v>
      </c>
      <c r="G112" s="47" t="s">
        <v>36</v>
      </c>
      <c r="H112" s="26"/>
      <c r="I112" s="26"/>
      <c r="J112" s="26"/>
      <c r="K112" s="40"/>
      <c r="L112" s="8"/>
    </row>
    <row r="113" spans="2:11" ht="18.75" customHeight="1" x14ac:dyDescent="0.3">
      <c r="B113" s="16"/>
      <c r="C113" s="6" t="s">
        <v>38</v>
      </c>
      <c r="D113" s="25" t="s">
        <v>11</v>
      </c>
      <c r="E113" s="25" t="s">
        <v>12</v>
      </c>
      <c r="F113" s="24" t="s">
        <v>45</v>
      </c>
      <c r="G113" s="33"/>
      <c r="H113" s="26"/>
      <c r="I113" s="26">
        <f>I114</f>
        <v>9.5</v>
      </c>
      <c r="J113" s="26"/>
      <c r="K113" s="40"/>
    </row>
    <row r="114" spans="2:11" ht="50.4" customHeight="1" x14ac:dyDescent="0.3">
      <c r="B114" s="16"/>
      <c r="C114" s="13" t="s">
        <v>63</v>
      </c>
      <c r="D114" s="25" t="s">
        <v>11</v>
      </c>
      <c r="E114" s="25" t="s">
        <v>12</v>
      </c>
      <c r="F114" s="24" t="s">
        <v>56</v>
      </c>
      <c r="G114" s="33"/>
      <c r="H114" s="26">
        <f>SUM(H116)</f>
        <v>194.5</v>
      </c>
      <c r="I114" s="26">
        <f>SUM(I116)</f>
        <v>9.5</v>
      </c>
      <c r="J114" s="26"/>
      <c r="K114" s="40"/>
    </row>
    <row r="115" spans="2:11" ht="21" customHeight="1" x14ac:dyDescent="0.3">
      <c r="B115" s="16"/>
      <c r="C115" s="68" t="s">
        <v>97</v>
      </c>
      <c r="D115" s="25" t="s">
        <v>11</v>
      </c>
      <c r="E115" s="25" t="s">
        <v>12</v>
      </c>
      <c r="F115" s="24" t="s">
        <v>56</v>
      </c>
      <c r="G115" s="32" t="s">
        <v>98</v>
      </c>
      <c r="H115" s="26"/>
      <c r="I115" s="26">
        <f>I116</f>
        <v>9.5</v>
      </c>
      <c r="J115" s="26"/>
      <c r="K115" s="40"/>
    </row>
    <row r="116" spans="2:11" ht="17.25" customHeight="1" x14ac:dyDescent="0.3">
      <c r="B116" s="16"/>
      <c r="C116" s="22" t="s">
        <v>35</v>
      </c>
      <c r="D116" s="25" t="s">
        <v>11</v>
      </c>
      <c r="E116" s="25" t="s">
        <v>12</v>
      </c>
      <c r="F116" s="24" t="s">
        <v>56</v>
      </c>
      <c r="G116" s="32" t="s">
        <v>36</v>
      </c>
      <c r="H116" s="28">
        <v>194.5</v>
      </c>
      <c r="I116" s="29">
        <v>9.5</v>
      </c>
      <c r="J116" s="26"/>
      <c r="K116" s="40"/>
    </row>
    <row r="117" spans="2:11" ht="16.8" x14ac:dyDescent="0.3">
      <c r="B117" s="16"/>
      <c r="C117" s="23" t="s">
        <v>41</v>
      </c>
      <c r="D117" s="34"/>
      <c r="E117" s="34"/>
      <c r="F117" s="34"/>
      <c r="G117" s="35"/>
      <c r="H117" s="36" t="e">
        <f>SUM(H11+H16+#REF!+H34+#REF!+#REF!+#REF!+#REF!+#REF!+#REF!+#REF!+H97+#REF!+#REF!+#REF!)</f>
        <v>#REF!</v>
      </c>
      <c r="I117" s="36">
        <f>I11+I16+I34+I50+I55+I64+I72+I80+I89+I97+I76+I60+I29+I93+I44+I24</f>
        <v>15631.700000000003</v>
      </c>
      <c r="J117" s="36"/>
      <c r="K117" s="36">
        <f>K11+K16+K34+K50+K55+K64+K72+K80+K89+K97+K76+K60+K29+K93+K44+K24</f>
        <v>5040.6000000000004</v>
      </c>
    </row>
    <row r="118" spans="2:11" ht="35.25" customHeight="1" x14ac:dyDescent="0.3">
      <c r="B118" s="5"/>
      <c r="C118" s="14"/>
      <c r="D118" s="10"/>
      <c r="E118" s="10"/>
      <c r="F118" s="10"/>
      <c r="G118" s="11"/>
      <c r="H118" s="12"/>
      <c r="I118" s="12"/>
      <c r="J118" s="7"/>
      <c r="K118" s="7"/>
    </row>
    <row r="119" spans="2:11" ht="21" customHeight="1" x14ac:dyDescent="0.3">
      <c r="B119" s="5"/>
      <c r="C119" s="10"/>
      <c r="D119" s="10"/>
      <c r="E119" s="10"/>
      <c r="F119" s="10"/>
      <c r="G119" s="11"/>
      <c r="H119" s="10"/>
      <c r="I119" s="12"/>
      <c r="J119" s="7"/>
      <c r="K119" s="7"/>
    </row>
    <row r="120" spans="2:11" ht="33.75" customHeight="1" x14ac:dyDescent="0.3">
      <c r="B120" s="5"/>
      <c r="C120" s="10"/>
      <c r="D120" s="10"/>
      <c r="E120" s="10"/>
      <c r="F120" s="10"/>
      <c r="G120" s="11"/>
      <c r="H120" s="10"/>
      <c r="I120" s="12"/>
      <c r="J120" s="7"/>
      <c r="K120" s="7"/>
    </row>
    <row r="121" spans="2:11" ht="35.25" customHeight="1" x14ac:dyDescent="0.3">
      <c r="B121" s="5"/>
      <c r="C121" s="10"/>
      <c r="D121" s="10"/>
      <c r="E121" s="10"/>
      <c r="F121" s="10"/>
      <c r="G121" s="11"/>
      <c r="H121" s="10"/>
      <c r="I121" s="10"/>
      <c r="J121" s="7"/>
      <c r="K121" s="7"/>
    </row>
    <row r="122" spans="2:11" ht="18" x14ac:dyDescent="0.3">
      <c r="B122" s="5"/>
      <c r="C122" s="10"/>
      <c r="D122" s="10"/>
      <c r="E122" s="10"/>
      <c r="F122" s="10"/>
      <c r="G122" s="11"/>
      <c r="H122" s="10"/>
      <c r="I122" s="10"/>
      <c r="J122" s="7"/>
      <c r="K122" s="7"/>
    </row>
    <row r="123" spans="2:11" ht="18" x14ac:dyDescent="0.3">
      <c r="B123" s="5"/>
      <c r="C123" s="10"/>
      <c r="D123" s="10"/>
      <c r="E123" s="10"/>
      <c r="F123" s="10"/>
      <c r="G123" s="11"/>
      <c r="H123" s="10"/>
      <c r="I123" s="10"/>
      <c r="J123" s="7"/>
      <c r="K123" s="7"/>
    </row>
    <row r="124" spans="2:11" ht="18" x14ac:dyDescent="0.3">
      <c r="B124" s="5"/>
      <c r="C124" s="10"/>
      <c r="D124" s="10"/>
      <c r="E124" s="10"/>
      <c r="F124" s="10"/>
      <c r="G124" s="11"/>
      <c r="H124" s="10"/>
      <c r="I124" s="10"/>
      <c r="J124" s="7"/>
      <c r="K124" s="7"/>
    </row>
    <row r="125" spans="2:11" ht="21" customHeight="1" x14ac:dyDescent="0.3">
      <c r="B125" s="5"/>
      <c r="C125" s="10"/>
      <c r="D125" s="10"/>
      <c r="E125" s="10"/>
      <c r="F125" s="10"/>
      <c r="G125" s="11"/>
      <c r="H125" s="10"/>
      <c r="I125" s="10"/>
      <c r="J125" s="7"/>
      <c r="K125" s="7"/>
    </row>
    <row r="126" spans="2:11" ht="20.25" customHeight="1" x14ac:dyDescent="0.3">
      <c r="B126" s="5"/>
      <c r="C126" s="10"/>
      <c r="D126" s="10"/>
      <c r="E126" s="10"/>
      <c r="F126" s="10"/>
      <c r="G126" s="11"/>
      <c r="H126" s="10"/>
      <c r="I126" s="10"/>
      <c r="J126" s="7"/>
      <c r="K126" s="7"/>
    </row>
    <row r="127" spans="2:11" ht="30.9" customHeight="1" x14ac:dyDescent="0.3">
      <c r="B127" s="5"/>
      <c r="C127" s="10"/>
      <c r="D127" s="10"/>
      <c r="E127" s="10"/>
      <c r="F127" s="10"/>
      <c r="G127" s="11"/>
      <c r="H127" s="10"/>
      <c r="I127" s="10"/>
      <c r="J127" s="7"/>
      <c r="K127" s="7"/>
    </row>
    <row r="128" spans="2:11" ht="20.25" customHeight="1" x14ac:dyDescent="0.3">
      <c r="B128" s="5"/>
      <c r="C128" s="10"/>
      <c r="D128" s="10"/>
      <c r="E128" s="10"/>
      <c r="F128" s="10"/>
      <c r="G128" s="11"/>
      <c r="H128" s="10"/>
      <c r="I128" s="10"/>
      <c r="J128" s="7"/>
      <c r="K128" s="7"/>
    </row>
    <row r="129" spans="2:11" ht="18" x14ac:dyDescent="0.35">
      <c r="B129" s="9"/>
      <c r="C129" s="10"/>
      <c r="D129" s="10"/>
      <c r="E129" s="10"/>
      <c r="F129" s="10"/>
      <c r="G129" s="11"/>
      <c r="H129" s="10"/>
      <c r="I129" s="10"/>
      <c r="J129" s="9"/>
      <c r="K129" s="9"/>
    </row>
    <row r="130" spans="2:11" ht="18" x14ac:dyDescent="0.35">
      <c r="B130" s="9"/>
      <c r="J130" s="9"/>
      <c r="K130" s="9"/>
    </row>
    <row r="131" spans="2:11" ht="18" x14ac:dyDescent="0.35">
      <c r="B131" s="9"/>
      <c r="J131" s="9"/>
      <c r="K131" s="9"/>
    </row>
    <row r="132" spans="2:11" ht="18" x14ac:dyDescent="0.35">
      <c r="B132" s="9"/>
      <c r="J132" s="9"/>
      <c r="K132" s="9"/>
    </row>
    <row r="133" spans="2:11" ht="18" x14ac:dyDescent="0.35">
      <c r="B133" s="9"/>
      <c r="J133" s="9"/>
      <c r="K133" s="9"/>
    </row>
    <row r="134" spans="2:11" ht="18" x14ac:dyDescent="0.35">
      <c r="B134" s="9"/>
      <c r="J134" s="9"/>
      <c r="K134" s="9"/>
    </row>
    <row r="135" spans="2:11" ht="18" x14ac:dyDescent="0.35">
      <c r="B135" s="9"/>
      <c r="J135" s="9"/>
      <c r="K135" s="9"/>
    </row>
    <row r="136" spans="2:11" ht="18" x14ac:dyDescent="0.35">
      <c r="B136" s="9"/>
      <c r="J136" s="9"/>
      <c r="K136" s="9"/>
    </row>
    <row r="137" spans="2:11" ht="18" x14ac:dyDescent="0.35">
      <c r="B137" s="9"/>
      <c r="J137" s="9"/>
      <c r="K137" s="9"/>
    </row>
    <row r="138" spans="2:11" ht="18" x14ac:dyDescent="0.35">
      <c r="B138" s="9"/>
      <c r="J138" s="9"/>
      <c r="K138" s="9"/>
    </row>
    <row r="139" spans="2:11" ht="18" x14ac:dyDescent="0.35">
      <c r="B139" s="9"/>
      <c r="J139" s="9"/>
      <c r="K139" s="9"/>
    </row>
    <row r="140" spans="2:11" ht="18" x14ac:dyDescent="0.35">
      <c r="B140" s="9"/>
      <c r="J140" s="9"/>
      <c r="K140" s="9"/>
    </row>
    <row r="141" spans="2:11" ht="18" x14ac:dyDescent="0.35">
      <c r="B141" s="9"/>
      <c r="J141" s="9"/>
      <c r="K141" s="9"/>
    </row>
    <row r="142" spans="2:11" ht="18" x14ac:dyDescent="0.35">
      <c r="B142" s="9"/>
      <c r="J142" s="9"/>
      <c r="K142" s="9"/>
    </row>
    <row r="143" spans="2:11" ht="18" x14ac:dyDescent="0.35">
      <c r="B143" s="9"/>
      <c r="J143" s="9"/>
      <c r="K143" s="9"/>
    </row>
    <row r="144" spans="2:11" ht="18" x14ac:dyDescent="0.35">
      <c r="B144" s="9"/>
      <c r="J144" s="9"/>
      <c r="K144" s="9"/>
    </row>
    <row r="145" spans="2:11" ht="18" x14ac:dyDescent="0.35">
      <c r="B145" s="9"/>
      <c r="J145" s="9"/>
      <c r="K145" s="9"/>
    </row>
    <row r="146" spans="2:11" ht="18" x14ac:dyDescent="0.35">
      <c r="B146" s="9"/>
      <c r="J146" s="9"/>
      <c r="K146" s="9"/>
    </row>
    <row r="147" spans="2:11" ht="18" x14ac:dyDescent="0.35">
      <c r="B147" s="9"/>
      <c r="J147" s="9"/>
      <c r="K147" s="9"/>
    </row>
    <row r="148" spans="2:11" ht="18" x14ac:dyDescent="0.35">
      <c r="B148" s="9"/>
      <c r="J148" s="9"/>
      <c r="K148" s="9"/>
    </row>
    <row r="149" spans="2:11" ht="18" x14ac:dyDescent="0.35">
      <c r="B149" s="9"/>
      <c r="J149" s="9"/>
      <c r="K149" s="9"/>
    </row>
    <row r="150" spans="2:11" ht="18" x14ac:dyDescent="0.35">
      <c r="B150" s="9"/>
      <c r="J150" s="9"/>
      <c r="K150" s="9"/>
    </row>
    <row r="151" spans="2:11" ht="18" x14ac:dyDescent="0.35">
      <c r="B151" s="9"/>
      <c r="J151" s="9"/>
      <c r="K151" s="9"/>
    </row>
    <row r="152" spans="2:11" ht="18" x14ac:dyDescent="0.35">
      <c r="B152" s="9"/>
      <c r="J152" s="9"/>
      <c r="K152" s="9"/>
    </row>
    <row r="153" spans="2:11" ht="18" x14ac:dyDescent="0.35">
      <c r="B153" s="9"/>
      <c r="J153" s="9"/>
      <c r="K153" s="9"/>
    </row>
    <row r="154" spans="2:11" ht="18" x14ac:dyDescent="0.35">
      <c r="B154" s="9"/>
      <c r="J154" s="9"/>
      <c r="K154" s="9"/>
    </row>
    <row r="155" spans="2:11" ht="18" x14ac:dyDescent="0.35">
      <c r="B155" s="9"/>
      <c r="J155" s="9"/>
      <c r="K155" s="9"/>
    </row>
    <row r="156" spans="2:11" ht="18" x14ac:dyDescent="0.35">
      <c r="B156" s="9"/>
      <c r="J156" s="9"/>
      <c r="K156" s="9"/>
    </row>
    <row r="157" spans="2:11" ht="18" x14ac:dyDescent="0.35">
      <c r="B157" s="9"/>
      <c r="J157" s="9"/>
      <c r="K157" s="9"/>
    </row>
    <row r="158" spans="2:11" ht="18" x14ac:dyDescent="0.35">
      <c r="B158" s="9"/>
      <c r="J158" s="9"/>
      <c r="K158" s="9"/>
    </row>
    <row r="159" spans="2:11" ht="18" x14ac:dyDescent="0.35">
      <c r="B159" s="9"/>
      <c r="J159" s="9"/>
      <c r="K159" s="9"/>
    </row>
    <row r="160" spans="2:11" ht="18" x14ac:dyDescent="0.35">
      <c r="B160" s="9"/>
      <c r="J160" s="9"/>
      <c r="K160" s="9"/>
    </row>
    <row r="161" spans="2:11" ht="18" x14ac:dyDescent="0.35">
      <c r="B161" s="9"/>
      <c r="J161" s="9"/>
      <c r="K161" s="9"/>
    </row>
    <row r="162" spans="2:11" ht="18" x14ac:dyDescent="0.35">
      <c r="B162" s="9"/>
      <c r="J162" s="9"/>
      <c r="K162" s="9"/>
    </row>
    <row r="163" spans="2:11" ht="18" x14ac:dyDescent="0.35">
      <c r="B163" s="9"/>
      <c r="J163" s="9"/>
      <c r="K163" s="9"/>
    </row>
    <row r="164" spans="2:11" ht="18" x14ac:dyDescent="0.35">
      <c r="B164" s="9"/>
      <c r="J164" s="9"/>
      <c r="K164" s="9"/>
    </row>
    <row r="165" spans="2:11" ht="18" x14ac:dyDescent="0.35">
      <c r="B165" s="9"/>
      <c r="J165" s="9"/>
      <c r="K165" s="9"/>
    </row>
    <row r="166" spans="2:11" ht="18" x14ac:dyDescent="0.35">
      <c r="B166" s="9"/>
      <c r="J166" s="9"/>
      <c r="K166" s="9"/>
    </row>
    <row r="167" spans="2:11" ht="18" x14ac:dyDescent="0.35">
      <c r="B167" s="9"/>
      <c r="J167" s="9"/>
      <c r="K167" s="9"/>
    </row>
    <row r="168" spans="2:11" ht="18" x14ac:dyDescent="0.35">
      <c r="B168" s="9"/>
      <c r="J168" s="9"/>
      <c r="K168" s="9"/>
    </row>
    <row r="169" spans="2:11" ht="18" x14ac:dyDescent="0.35">
      <c r="B169" s="9"/>
      <c r="J169" s="9"/>
      <c r="K169" s="9"/>
    </row>
  </sheetData>
  <mergeCells count="13">
    <mergeCell ref="G6:G8"/>
    <mergeCell ref="H6:K6"/>
    <mergeCell ref="H7:H8"/>
    <mergeCell ref="I7:I8"/>
    <mergeCell ref="J7:K8"/>
    <mergeCell ref="B5:K5"/>
    <mergeCell ref="D1:K1"/>
    <mergeCell ref="B6:B8"/>
    <mergeCell ref="C6:C8"/>
    <mergeCell ref="D6:D8"/>
    <mergeCell ref="E6:E8"/>
    <mergeCell ref="D4:K4"/>
    <mergeCell ref="F6:F8"/>
  </mergeCells>
  <phoneticPr fontId="0" type="noConversion"/>
  <pageMargins left="0.39370078740157483" right="0.19685039370078741" top="0.19685039370078741" bottom="0.19685039370078741" header="0" footer="0.51181102362204722"/>
  <pageSetup paperSize="9" scale="92" firstPageNumber="0" fitToHeight="0" orientation="landscape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ПРОЕКТ</vt:lpstr>
      <vt:lpstr>ПРОЕКТ!Область_печати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Александров А.В.</dc:creator>
  <cp:keywords/>
  <dc:description/>
  <cp:lastModifiedBy>Пользователь Windows</cp:lastModifiedBy>
  <cp:revision>1</cp:revision>
  <cp:lastPrinted>2025-03-14T07:51:50Z</cp:lastPrinted>
  <dcterms:created xsi:type="dcterms:W3CDTF">2006-05-17T06:20:53Z</dcterms:created>
  <dcterms:modified xsi:type="dcterms:W3CDTF">2025-10-20T09:17:55Z</dcterms:modified>
</cp:coreProperties>
</file>