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:\МОЯ ПАПКА\Решения собрания представителей\решения 2025\Бюджет изменения октябрь на 2025-2027 г\"/>
    </mc:Choice>
  </mc:AlternateContent>
  <bookViews>
    <workbookView xWindow="0" yWindow="0" windowWidth="21576" windowHeight="7860" tabRatio="857"/>
  </bookViews>
  <sheets>
    <sheet name="ПРОЕКТ" sheetId="1" r:id="rId1"/>
  </sheet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G44" i="1" l="1"/>
  <c r="G45" i="1"/>
  <c r="F55" i="1"/>
  <c r="F68" i="1"/>
  <c r="F67" i="1" s="1"/>
  <c r="G41" i="1"/>
  <c r="G42" i="1"/>
  <c r="F64" i="1"/>
  <c r="F60" i="1" s="1"/>
  <c r="F20" i="1"/>
  <c r="F17" i="1"/>
  <c r="F71" i="1"/>
  <c r="G57" i="1"/>
  <c r="F57" i="1"/>
  <c r="F50" i="1"/>
  <c r="F47" i="1"/>
  <c r="F45" i="1"/>
  <c r="F42" i="1"/>
  <c r="G38" i="1"/>
  <c r="F38" i="1"/>
  <c r="F35" i="1"/>
  <c r="F31" i="1"/>
  <c r="F28" i="1"/>
  <c r="F25" i="1"/>
  <c r="F23" i="1"/>
  <c r="F18" i="1"/>
  <c r="F15" i="1"/>
  <c r="F13" i="1"/>
  <c r="F11" i="1"/>
  <c r="G9" i="1"/>
  <c r="F9" i="1"/>
  <c r="G37" i="1"/>
  <c r="G8" i="1"/>
  <c r="G73" i="1" s="1"/>
  <c r="G55" i="1"/>
  <c r="G53" i="1"/>
  <c r="F53" i="1"/>
  <c r="F37" i="1"/>
  <c r="F30" i="1"/>
  <c r="F8" i="1"/>
  <c r="F49" i="1"/>
  <c r="F44" i="1"/>
  <c r="F22" i="1"/>
  <c r="F41" i="1"/>
  <c r="F27" i="1"/>
  <c r="F34" i="1"/>
  <c r="F70" i="1"/>
  <c r="E60" i="1"/>
  <c r="E70" i="1"/>
  <c r="E73" i="1"/>
  <c r="F59" i="1" l="1"/>
  <c r="F73" i="1" s="1"/>
</calcChain>
</file>

<file path=xl/sharedStrings.xml><?xml version="1.0" encoding="utf-8"?>
<sst xmlns="http://purl.oclc.org/ooxml/spreadsheetml/main" count="176" uniqueCount="68">
  <si>
    <t>ЦСР</t>
  </si>
  <si>
    <t>ВР</t>
  </si>
  <si>
    <t xml:space="preserve">Сумма,  тыс.  рублей </t>
  </si>
  <si>
    <t>изменения (+, -)</t>
  </si>
  <si>
    <t xml:space="preserve">всего </t>
  </si>
  <si>
    <t>120</t>
  </si>
  <si>
    <t xml:space="preserve">Расходы на выплаты персоналу государственных (муниципальных) органов
</t>
  </si>
  <si>
    <t>240</t>
  </si>
  <si>
    <t xml:space="preserve">Иные закупки товаров, работ и услуг для обеспечения государственных (муниципальных) нужд
</t>
  </si>
  <si>
    <t>Уплата налогов, сборов и иных платежей</t>
  </si>
  <si>
    <t>850</t>
  </si>
  <si>
    <t>870</t>
  </si>
  <si>
    <t>Резервные средства</t>
  </si>
  <si>
    <t>810</t>
  </si>
  <si>
    <t>Иные межбюджетные трансферты</t>
  </si>
  <si>
    <t>540</t>
  </si>
  <si>
    <t>Непрограммные направления расходов бюджета поселения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</si>
  <si>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</si>
  <si>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ИТОГО</t>
  </si>
  <si>
    <t>Наименование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</si>
  <si>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</si>
  <si>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39 0 00 00000</t>
  </si>
  <si>
    <t>42 0 00 00000</t>
  </si>
  <si>
    <t>45 0 00 00000</t>
  </si>
  <si>
    <t>49 0 00 00000</t>
  </si>
  <si>
    <t>52 0 00 00000</t>
  </si>
  <si>
    <t>53 0 00 00000</t>
  </si>
  <si>
    <t>Субсидии бюджетным учреждениям</t>
  </si>
  <si>
    <t>81 0 00 00000</t>
  </si>
  <si>
    <t>610</t>
  </si>
  <si>
    <t>99 0 00 00000</t>
  </si>
  <si>
    <t>99 1 00 00000</t>
  </si>
  <si>
    <t>99 7 00 00000</t>
  </si>
  <si>
    <t>14 0 00 00000</t>
  </si>
  <si>
    <t>02 0 00 00000</t>
  </si>
  <si>
    <t>03 0 00 00000</t>
  </si>
  <si>
    <t xml:space="preserve">Непрограммные направления расходов бюджета поселения в области межбюджетных трансфертов общего характера бюджетам бюджетной системы Российской Федерации
</t>
  </si>
  <si>
    <t>41 0 00 00000</t>
  </si>
  <si>
    <t>Муниципальная программа «Комплексное развитие сельских территорий сельского поселения Кабановка муниципального района Кинель-Черкасский Самарской области» на 2020-2025 годы</t>
  </si>
  <si>
    <t>55 0 00 00000</t>
  </si>
  <si>
    <t>Муниципальная программа «Развитие сельского хозяйства на территории сельского поселения Кабановка муниципального района Кинель-Черкасский района Самарской области» на 2019-2027 годы</t>
  </si>
  <si>
    <t>Муниципальная программа «Повышение эффективности муниципального управления в сельском поселении Кабановка Кинель-Черкасского района Самарской области» на 2017-2028 годы</t>
  </si>
  <si>
    <t>Муниципальная программа «Информирование населения о деятельности органов местного самоуправления на территории сельского поселения Кабановка Кинель-Черкасского района Самарской области» на 2017-2028 годы</t>
  </si>
  <si>
    <t>Муниципальная программа «Повышение эффективности управления имуществом и распоряжения земельными участками сельского поселения Кабановка Кинель-Черкасского района Самарской области» на 2017-2028 годы</t>
  </si>
  <si>
    <t>в том числе за счёт целевых средств других бюджетов бюджетной системы Российской Федерации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</si>
  <si>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</si>
  <si>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</si>
  <si>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Межбюджетные трансферты</t>
  </si>
  <si>
    <t>Иные бюджетные ассигнования</t>
  </si>
  <si>
    <t>200</t>
  </si>
  <si>
    <t>500</t>
  </si>
  <si>
    <t>Предоставление субсидий бюджетным, автономным учреждениям и иным некоммерческим организациям</t>
  </si>
  <si>
    <t>600</t>
  </si>
  <si>
    <t>800</t>
  </si>
  <si>
    <t>Распределение бюджетных ассигнований по целевым статьям (муниципальным программам поселения и непрограммным направлениям деятельности), группам и подгруппам видов расходов классификации расходов бюджета поселения на 2025 год</t>
  </si>
  <si>
    <t>880</t>
  </si>
  <si>
    <t>Специальные расходы</t>
  </si>
  <si>
    <r>
      <t xml:space="preserve">Муниципальная программа </t>
    </r>
    <r>
      <rPr>
        <b/>
        <sz val="13"/>
        <rFont val="Times New Roman"/>
        <family val="1"/>
        <charset val="204"/>
      </rPr>
      <t>«Развитие градостроительной деятельности и обеспечение реализации документов территориального планирования на территории сельского поселения Кабановка Кинель-Черкасского района Самарской области» на 2018-2029 годы</t>
    </r>
  </si>
  <si>
    <t>Приложение 3                                                                                                   к решению Собрания представителей сельского поселения Кабановка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</t>
  </si>
  <si>
    <t>Непрограммные направления расходов бюджета поселения в области благоустройства</t>
  </si>
  <si>
    <t>99 6 00 00000</t>
  </si>
  <si>
    <t>Муниципальная программа «Первичные меры пожарной безопасности и защита населения и территорий населённых пунктов сельского поселения Кабановка муниципального района Кинель-Черкасский Самарской области от чрезвычайных ситуаций» на 2019-2030 годы</t>
  </si>
  <si>
    <t>Муниципальная программа «Развитие малого и среднего предпринимательства на территории сельского поселения Кабановка муниципального района Кинель-Черкасский Самарской области» на 2019-2030 годы</t>
  </si>
  <si>
    <t>Муниципальная программа «Дорожная деятельность в сельском поселении Кабановка муниципального района Кинель-Черкасский Самарской области» на 2019-2030 годы</t>
  </si>
  <si>
    <t>Муниципальная программа «Комплексное развитие систем ЖКХ в сельском поселении Кабановка муниципального район Кинель-Черкасский Самарской области» на 2019-2030 годы</t>
  </si>
  <si>
    <t>Муниципальная программа «Благоустройство территории сельского поселения Кабановка муниципального района Кинель-Черкасский Самарской области» на 2019- 2030 годы</t>
  </si>
  <si>
    <t>Муниципальная программа «Развитие культуры, молодежной политики, физической культуры и спорта на территории сельского поселения Кабановка муниципального района Кинель-Черкасский Самарской области» на 2019-2030 годы</t>
  </si>
  <si>
    <t>Приложение 2                                                                                                            к решению Собрания представителей сельского поселения Кабановка муниципального района Кинель-Черкасский Самарской области от 17.10.2025 № 3-1  "О внесении изменений в решение Собрания представителей сельского поселения Кабановка муниципального района Кинель-Черкасский Самарской области от 6 декабря 2024 года № 17-4 "О бюджете сельского поселения Кабановка муниципального района Кинель-Черкасский Самарской области на 2025 год и на плановый период 2026 и 2027 годов""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</si>
</sst>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2">
    <numFmt numFmtId="172" formatCode="0.0"/>
    <numFmt numFmtId="173" formatCode="#,##0.0"/>
  </numFmts>
  <fonts count="10" x14ac:knownFonts="1">
    <font>
      <sz val="12"/>
      <name val="Times New Roman Cyr"/>
      <charset val="204"/>
    </font>
    <font>
      <b/>
      <sz val="13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 Cyr"/>
      <charset val="204"/>
    </font>
    <font>
      <b/>
      <sz val="13"/>
      <name val="Times New Roman Cyr"/>
      <charset val="204"/>
    </font>
    <font>
      <sz val="13"/>
      <color indexed="8"/>
      <name val="Times New Roman"/>
      <family val="1"/>
      <charset val="204"/>
    </font>
    <font>
      <b/>
      <sz val="13"/>
      <name val="Arial Cyr"/>
      <charset val="204"/>
    </font>
    <font>
      <sz val="13"/>
      <name val="Arial Cyr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</border>
    <border>
      <start style="thin">
        <color indexed="8"/>
      </start>
      <end style="thin">
        <color indexed="8"/>
      </end>
      <top style="thin">
        <color indexed="8"/>
      </top>
      <bottom style="thin">
        <color indexed="8"/>
      </bottom>
      <diagonal/>
    </border>
    <border>
      <start/>
      <end style="thin">
        <color indexed="8"/>
      </end>
      <top style="thin">
        <color indexed="8"/>
      </top>
      <bottom/>
      <diagonal/>
    </border>
    <border>
      <start/>
      <end style="thin">
        <color indexed="8"/>
      </end>
      <top/>
      <bottom style="thin">
        <color indexed="8"/>
      </bottom>
      <diagonal/>
    </border>
    <border>
      <start/>
      <end/>
      <top/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173" fontId="4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vertical="top"/>
    </xf>
    <xf numFmtId="172" fontId="3" fillId="0" borderId="0" xfId="0" applyNumberFormat="1" applyFont="1" applyFill="1" applyBorder="1" applyAlignment="1">
      <alignment vertical="top"/>
    </xf>
    <xf numFmtId="173" fontId="3" fillId="0" borderId="0" xfId="0" applyNumberFormat="1" applyFont="1" applyFill="1" applyBorder="1" applyAlignment="1" applyProtection="1">
      <alignment vertical="top"/>
      <protection locked="0"/>
    </xf>
    <xf numFmtId="49" fontId="4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172" fontId="1" fillId="0" borderId="0" xfId="0" applyNumberFormat="1" applyFont="1" applyFill="1" applyBorder="1" applyAlignment="1">
      <alignment vertical="top"/>
    </xf>
    <xf numFmtId="49" fontId="1" fillId="0" borderId="0" xfId="0" applyNumberFormat="1" applyFont="1" applyFill="1" applyBorder="1" applyAlignment="1">
      <alignment vertical="top"/>
    </xf>
    <xf numFmtId="173" fontId="1" fillId="0" borderId="0" xfId="0" applyNumberFormat="1" applyFont="1" applyFill="1" applyBorder="1" applyAlignment="1" applyProtection="1">
      <alignment vertical="top"/>
      <protection locked="0"/>
    </xf>
    <xf numFmtId="173" fontId="5" fillId="0" borderId="0" xfId="0" applyNumberFormat="1" applyFont="1" applyFill="1" applyAlignment="1">
      <alignment vertical="top"/>
    </xf>
    <xf numFmtId="0" fontId="1" fillId="0" borderId="0" xfId="0" applyFon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173" fontId="1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173" fontId="1" fillId="0" borderId="0" xfId="0" applyNumberFormat="1" applyFont="1" applyFill="1" applyBorder="1" applyAlignment="1">
      <alignment vertical="top" wrapText="1"/>
    </xf>
    <xf numFmtId="173" fontId="2" fillId="0" borderId="0" xfId="0" applyNumberFormat="1" applyFont="1" applyFill="1" applyBorder="1" applyAlignment="1">
      <alignment vertical="top" wrapText="1"/>
    </xf>
    <xf numFmtId="173" fontId="3" fillId="0" borderId="0" xfId="0" applyNumberFormat="1" applyFont="1" applyFill="1" applyBorder="1" applyAlignment="1">
      <alignment horizontal="right" vertical="top" wrapText="1"/>
    </xf>
    <xf numFmtId="173" fontId="3" fillId="0" borderId="0" xfId="0" applyNumberFormat="1" applyFont="1" applyFill="1" applyBorder="1" applyAlignment="1">
      <alignment vertical="top" wrapText="1"/>
    </xf>
    <xf numFmtId="173" fontId="6" fillId="0" borderId="0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173" fontId="1" fillId="0" borderId="0" xfId="0" applyNumberFormat="1" applyFont="1" applyFill="1" applyBorder="1" applyAlignment="1">
      <alignment horizontal="right" vertical="top"/>
    </xf>
    <xf numFmtId="0" fontId="4" fillId="0" borderId="0" xfId="0" applyFont="1"/>
    <xf numFmtId="0" fontId="4" fillId="0" borderId="0" xfId="0" applyFont="1" applyFill="1"/>
    <xf numFmtId="49" fontId="4" fillId="0" borderId="0" xfId="0" applyNumberFormat="1" applyFont="1" applyFill="1"/>
    <xf numFmtId="0" fontId="7" fillId="0" borderId="0" xfId="0" applyFont="1" applyAlignment="1">
      <alignment wrapText="1"/>
    </xf>
    <xf numFmtId="0" fontId="5" fillId="0" borderId="0" xfId="0" applyFont="1"/>
    <xf numFmtId="0" fontId="4" fillId="0" borderId="0" xfId="0" applyFont="1" applyFill="1" applyBorder="1" applyAlignment="1">
      <alignment vertical="top"/>
    </xf>
    <xf numFmtId="173" fontId="4" fillId="0" borderId="0" xfId="0" applyNumberFormat="1" applyFont="1" applyFill="1" applyBorder="1" applyAlignment="1">
      <alignment vertical="top"/>
    </xf>
    <xf numFmtId="173" fontId="3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horizontal="left" vertical="top"/>
    </xf>
    <xf numFmtId="49" fontId="5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5" fillId="0" borderId="0" xfId="0" applyNumberFormat="1" applyFont="1" applyFill="1" applyAlignment="1">
      <alignment horizontal="left" vertical="top"/>
    </xf>
    <xf numFmtId="172" fontId="1" fillId="0" borderId="0" xfId="0" applyNumberFormat="1" applyFont="1" applyFill="1" applyBorder="1" applyAlignment="1">
      <alignment horizontal="left" vertical="top"/>
    </xf>
    <xf numFmtId="172" fontId="3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49" fontId="4" fillId="0" borderId="0" xfId="0" applyNumberFormat="1" applyFont="1" applyFill="1" applyAlignment="1">
      <alignment vertical="top"/>
    </xf>
    <xf numFmtId="0" fontId="8" fillId="0" borderId="0" xfId="0" applyFont="1" applyAlignment="1">
      <alignment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173" fontId="3" fillId="0" borderId="0" xfId="0" applyNumberFormat="1" applyFont="1" applyFill="1" applyBorder="1" applyAlignment="1">
      <alignment horizontal="right" vertical="top"/>
    </xf>
    <xf numFmtId="0" fontId="4" fillId="0" borderId="0" xfId="0" applyNumberFormat="1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right" vertical="top" wrapText="1"/>
    </xf>
    <xf numFmtId="0" fontId="4" fillId="0" borderId="0" xfId="0" applyNumberFormat="1" applyFont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B1:G76"/>
  <sheetViews>
    <sheetView tabSelected="1" topLeftCell="A45" zoomScale="76" zoomScaleNormal="76" workbookViewId="0">
      <selection activeCell="J3" sqref="J3"/>
    </sheetView>
  </sheetViews>
  <sheetFormatPr defaultColWidth="9" defaultRowHeight="16.8" x14ac:dyDescent="0.3"/>
  <cols>
    <col min="1" max="1" width="3.69921875" style="26" customWidth="1"/>
    <col min="2" max="2" width="64.3984375" style="27" customWidth="1"/>
    <col min="3" max="3" width="15.8984375" style="27" customWidth="1"/>
    <col min="4" max="4" width="7.19921875" style="28" customWidth="1"/>
    <col min="5" max="5" width="12.8984375" style="27" hidden="1" customWidth="1"/>
    <col min="6" max="6" width="14.09765625" style="27" customWidth="1"/>
    <col min="7" max="7" width="24.19921875" style="27" customWidth="1"/>
    <col min="8" max="16384" width="9" style="26"/>
  </cols>
  <sheetData>
    <row r="1" spans="2:7" ht="171.75" customHeight="1" x14ac:dyDescent="0.3">
      <c r="C1" s="49" t="s">
        <v>67</v>
      </c>
      <c r="D1" s="49"/>
      <c r="E1" s="49"/>
      <c r="F1" s="49"/>
      <c r="G1" s="49"/>
    </row>
    <row r="3" spans="2:7" ht="115.5" customHeight="1" x14ac:dyDescent="0.3">
      <c r="C3" s="50" t="s">
        <v>58</v>
      </c>
      <c r="D3" s="51"/>
      <c r="E3" s="51"/>
      <c r="F3" s="51"/>
      <c r="G3" s="51"/>
    </row>
    <row r="4" spans="2:7" s="29" customFormat="1" ht="58.2" customHeight="1" x14ac:dyDescent="0.3">
      <c r="B4" s="57" t="s">
        <v>54</v>
      </c>
      <c r="C4" s="58"/>
      <c r="D4" s="58"/>
      <c r="E4" s="58"/>
      <c r="F4" s="58"/>
      <c r="G4" s="58"/>
    </row>
    <row r="5" spans="2:7" s="29" customFormat="1" ht="18" customHeight="1" x14ac:dyDescent="0.3">
      <c r="B5" s="59" t="s">
        <v>19</v>
      </c>
      <c r="C5" s="52" t="s">
        <v>0</v>
      </c>
      <c r="D5" s="53" t="s">
        <v>1</v>
      </c>
      <c r="E5" s="54" t="s">
        <v>2</v>
      </c>
      <c r="F5" s="54"/>
      <c r="G5" s="54"/>
    </row>
    <row r="6" spans="2:7" s="29" customFormat="1" ht="14.25" customHeight="1" x14ac:dyDescent="0.3">
      <c r="B6" s="59"/>
      <c r="C6" s="52"/>
      <c r="D6" s="52"/>
      <c r="E6" s="52" t="s">
        <v>3</v>
      </c>
      <c r="F6" s="52" t="s">
        <v>4</v>
      </c>
      <c r="G6" s="55" t="s">
        <v>44</v>
      </c>
    </row>
    <row r="7" spans="2:7" s="29" customFormat="1" ht="69.75" customHeight="1" x14ac:dyDescent="0.3">
      <c r="B7" s="59"/>
      <c r="C7" s="52"/>
      <c r="D7" s="52"/>
      <c r="E7" s="52"/>
      <c r="F7" s="52"/>
      <c r="G7" s="56"/>
    </row>
    <row r="8" spans="2:7" s="29" customFormat="1" ht="69.75" customHeight="1" x14ac:dyDescent="0.3">
      <c r="B8" s="16" t="s">
        <v>41</v>
      </c>
      <c r="C8" s="13" t="s">
        <v>34</v>
      </c>
      <c r="D8" s="13"/>
      <c r="E8" s="8"/>
      <c r="F8" s="19">
        <f>F10+F12+F14+F16</f>
        <v>4582.9000000000005</v>
      </c>
      <c r="G8" s="19">
        <f>G10+G12+G14+G16</f>
        <v>415.6</v>
      </c>
    </row>
    <row r="9" spans="2:7" s="46" customFormat="1" ht="69.75" customHeight="1" x14ac:dyDescent="0.3">
      <c r="B9" s="1" t="s">
        <v>45</v>
      </c>
      <c r="C9" s="1" t="s">
        <v>34</v>
      </c>
      <c r="D9" s="34">
        <v>100</v>
      </c>
      <c r="E9" s="1"/>
      <c r="F9" s="22">
        <f>F10</f>
        <v>3770</v>
      </c>
      <c r="G9" s="22">
        <f>G10</f>
        <v>415.6</v>
      </c>
    </row>
    <row r="10" spans="2:7" s="29" customFormat="1" ht="34.950000000000003" customHeight="1" x14ac:dyDescent="0.3">
      <c r="B10" s="1" t="s">
        <v>6</v>
      </c>
      <c r="C10" s="34" t="s">
        <v>34</v>
      </c>
      <c r="D10" s="34">
        <v>120</v>
      </c>
      <c r="E10" s="5" t="s">
        <v>34</v>
      </c>
      <c r="F10" s="21">
        <v>3770</v>
      </c>
      <c r="G10" s="23">
        <v>415.6</v>
      </c>
    </row>
    <row r="11" spans="2:7" s="29" customFormat="1" ht="34.950000000000003" customHeight="1" x14ac:dyDescent="0.3">
      <c r="B11" s="47" t="s">
        <v>46</v>
      </c>
      <c r="C11" s="1" t="s">
        <v>34</v>
      </c>
      <c r="D11" s="34">
        <v>200</v>
      </c>
      <c r="E11" s="5"/>
      <c r="F11" s="21">
        <f>F12</f>
        <v>528.29999999999995</v>
      </c>
      <c r="G11" s="23"/>
    </row>
    <row r="12" spans="2:7" s="29" customFormat="1" ht="36.6" customHeight="1" x14ac:dyDescent="0.3">
      <c r="B12" s="1" t="s">
        <v>8</v>
      </c>
      <c r="C12" s="34" t="s">
        <v>34</v>
      </c>
      <c r="D12" s="34">
        <v>240</v>
      </c>
      <c r="E12" s="8"/>
      <c r="F12" s="22">
        <v>528.29999999999995</v>
      </c>
      <c r="G12" s="23"/>
    </row>
    <row r="13" spans="2:7" s="29" customFormat="1" ht="19.5" customHeight="1" x14ac:dyDescent="0.3">
      <c r="B13" s="47" t="s">
        <v>47</v>
      </c>
      <c r="C13" s="1" t="s">
        <v>34</v>
      </c>
      <c r="D13" s="34">
        <v>500</v>
      </c>
      <c r="E13" s="8"/>
      <c r="F13" s="22">
        <f>F14</f>
        <v>274.60000000000002</v>
      </c>
      <c r="G13" s="23"/>
    </row>
    <row r="14" spans="2:7" s="29" customFormat="1" ht="19.95" customHeight="1" x14ac:dyDescent="0.3">
      <c r="B14" s="2" t="s">
        <v>14</v>
      </c>
      <c r="C14" s="34" t="s">
        <v>34</v>
      </c>
      <c r="D14" s="34">
        <v>540</v>
      </c>
      <c r="E14" s="8"/>
      <c r="F14" s="22">
        <v>274.60000000000002</v>
      </c>
      <c r="G14" s="20"/>
    </row>
    <row r="15" spans="2:7" s="29" customFormat="1" ht="19.95" customHeight="1" x14ac:dyDescent="0.3">
      <c r="B15" s="1" t="s">
        <v>48</v>
      </c>
      <c r="C15" s="1" t="s">
        <v>34</v>
      </c>
      <c r="D15" s="34">
        <v>800</v>
      </c>
      <c r="E15" s="8"/>
      <c r="F15" s="22">
        <f>F16</f>
        <v>10</v>
      </c>
      <c r="G15" s="20"/>
    </row>
    <row r="16" spans="2:7" s="29" customFormat="1" ht="19.95" customHeight="1" x14ac:dyDescent="0.3">
      <c r="B16" s="1" t="s">
        <v>9</v>
      </c>
      <c r="C16" s="34" t="s">
        <v>34</v>
      </c>
      <c r="D16" s="34">
        <v>850</v>
      </c>
      <c r="E16" s="8"/>
      <c r="F16" s="22">
        <v>10</v>
      </c>
      <c r="G16" s="23"/>
    </row>
    <row r="17" spans="2:7" s="29" customFormat="1" ht="71.400000000000006" customHeight="1" x14ac:dyDescent="0.3">
      <c r="B17" s="8" t="s">
        <v>42</v>
      </c>
      <c r="C17" s="41" t="s">
        <v>35</v>
      </c>
      <c r="D17" s="34"/>
      <c r="E17" s="8"/>
      <c r="F17" s="19">
        <f>F19+F20</f>
        <v>71</v>
      </c>
      <c r="G17" s="20"/>
    </row>
    <row r="18" spans="2:7" s="29" customFormat="1" ht="39.75" customHeight="1" x14ac:dyDescent="0.3">
      <c r="B18" s="47" t="s">
        <v>46</v>
      </c>
      <c r="C18" s="1" t="s">
        <v>35</v>
      </c>
      <c r="D18" s="34">
        <v>200</v>
      </c>
      <c r="E18" s="8"/>
      <c r="F18" s="22">
        <f>F19</f>
        <v>68</v>
      </c>
      <c r="G18" s="20"/>
    </row>
    <row r="19" spans="2:7" s="29" customFormat="1" ht="36.75" customHeight="1" x14ac:dyDescent="0.3">
      <c r="B19" s="1" t="s">
        <v>8</v>
      </c>
      <c r="C19" s="34" t="s">
        <v>35</v>
      </c>
      <c r="D19" s="34">
        <v>240</v>
      </c>
      <c r="E19" s="8"/>
      <c r="F19" s="22">
        <v>68</v>
      </c>
      <c r="G19" s="20"/>
    </row>
    <row r="20" spans="2:7" s="29" customFormat="1" ht="21.75" customHeight="1" x14ac:dyDescent="0.3">
      <c r="B20" s="1" t="s">
        <v>48</v>
      </c>
      <c r="C20" s="1" t="s">
        <v>35</v>
      </c>
      <c r="D20" s="34">
        <v>800</v>
      </c>
      <c r="E20" s="8"/>
      <c r="F20" s="22">
        <f>F21</f>
        <v>3</v>
      </c>
      <c r="G20" s="20"/>
    </row>
    <row r="21" spans="2:7" s="29" customFormat="1" ht="21" customHeight="1" x14ac:dyDescent="0.3">
      <c r="B21" s="1" t="s">
        <v>9</v>
      </c>
      <c r="C21" s="34" t="s">
        <v>35</v>
      </c>
      <c r="D21" s="34">
        <v>850</v>
      </c>
      <c r="E21" s="8"/>
      <c r="F21" s="22">
        <v>3</v>
      </c>
      <c r="G21" s="20"/>
    </row>
    <row r="22" spans="2:7" s="29" customFormat="1" ht="71.25" customHeight="1" x14ac:dyDescent="0.3">
      <c r="B22" s="17" t="s">
        <v>43</v>
      </c>
      <c r="C22" s="13" t="s">
        <v>33</v>
      </c>
      <c r="D22" s="13"/>
      <c r="E22" s="8"/>
      <c r="F22" s="19">
        <f>F24+F26</f>
        <v>111.2</v>
      </c>
      <c r="G22" s="20"/>
    </row>
    <row r="23" spans="2:7" s="46" customFormat="1" ht="39" customHeight="1" x14ac:dyDescent="0.3">
      <c r="B23" s="47" t="s">
        <v>46</v>
      </c>
      <c r="C23" s="1" t="s">
        <v>33</v>
      </c>
      <c r="D23" s="34">
        <v>200</v>
      </c>
      <c r="E23" s="1"/>
      <c r="F23" s="22">
        <f>F24</f>
        <v>5</v>
      </c>
      <c r="G23" s="23"/>
    </row>
    <row r="24" spans="2:7" s="29" customFormat="1" ht="36" customHeight="1" x14ac:dyDescent="0.3">
      <c r="B24" s="1" t="s">
        <v>8</v>
      </c>
      <c r="C24" s="34" t="s">
        <v>33</v>
      </c>
      <c r="D24" s="34">
        <v>240</v>
      </c>
      <c r="E24" s="8"/>
      <c r="F24" s="22">
        <v>5</v>
      </c>
      <c r="G24" s="20"/>
    </row>
    <row r="25" spans="2:7" s="29" customFormat="1" ht="19.5" customHeight="1" x14ac:dyDescent="0.3">
      <c r="B25" s="47" t="s">
        <v>47</v>
      </c>
      <c r="C25" s="1" t="s">
        <v>33</v>
      </c>
      <c r="D25" s="34">
        <v>500</v>
      </c>
      <c r="E25" s="8"/>
      <c r="F25" s="22">
        <f>F26</f>
        <v>106.2</v>
      </c>
      <c r="G25" s="20"/>
    </row>
    <row r="26" spans="2:7" s="29" customFormat="1" x14ac:dyDescent="0.3">
      <c r="B26" s="2" t="s">
        <v>14</v>
      </c>
      <c r="C26" s="34" t="s">
        <v>33</v>
      </c>
      <c r="D26" s="34">
        <v>540</v>
      </c>
      <c r="E26" s="8"/>
      <c r="F26" s="22">
        <v>106.2</v>
      </c>
      <c r="G26" s="20"/>
    </row>
    <row r="27" spans="2:7" s="30" customFormat="1" ht="83.4" customHeight="1" x14ac:dyDescent="0.3">
      <c r="B27" s="8" t="s">
        <v>61</v>
      </c>
      <c r="C27" s="41" t="s">
        <v>21</v>
      </c>
      <c r="D27" s="35"/>
      <c r="E27" s="11"/>
      <c r="F27" s="11">
        <f>F29</f>
        <v>110.8</v>
      </c>
      <c r="G27" s="12"/>
    </row>
    <row r="28" spans="2:7" ht="39" customHeight="1" x14ac:dyDescent="0.3">
      <c r="B28" s="47" t="s">
        <v>46</v>
      </c>
      <c r="C28" s="5" t="s">
        <v>21</v>
      </c>
      <c r="D28" s="35" t="s">
        <v>49</v>
      </c>
      <c r="E28" s="6"/>
      <c r="F28" s="6">
        <f>F29</f>
        <v>110.8</v>
      </c>
      <c r="G28" s="3"/>
    </row>
    <row r="29" spans="2:7" ht="35.25" customHeight="1" x14ac:dyDescent="0.3">
      <c r="B29" s="1" t="s">
        <v>8</v>
      </c>
      <c r="C29" s="42" t="s">
        <v>21</v>
      </c>
      <c r="D29" s="35" t="s">
        <v>7</v>
      </c>
      <c r="E29" s="6"/>
      <c r="F29" s="6">
        <v>110.8</v>
      </c>
      <c r="G29" s="3"/>
    </row>
    <row r="30" spans="2:7" ht="86.25" hidden="1" customHeight="1" x14ac:dyDescent="0.3">
      <c r="B30" s="24" t="s">
        <v>57</v>
      </c>
      <c r="C30" s="41" t="s">
        <v>37</v>
      </c>
      <c r="D30" s="36"/>
      <c r="E30" s="9" t="s">
        <v>37</v>
      </c>
      <c r="F30" s="25">
        <f>F32+F33</f>
        <v>0</v>
      </c>
      <c r="G30" s="25"/>
    </row>
    <row r="31" spans="2:7" ht="38.25" hidden="1" customHeight="1" x14ac:dyDescent="0.3">
      <c r="B31" s="47" t="s">
        <v>46</v>
      </c>
      <c r="C31" s="5" t="s">
        <v>37</v>
      </c>
      <c r="D31" s="35" t="s">
        <v>49</v>
      </c>
      <c r="E31" s="5"/>
      <c r="F31" s="48">
        <f>F32</f>
        <v>0</v>
      </c>
      <c r="G31" s="48"/>
    </row>
    <row r="32" spans="2:7" ht="35.25" hidden="1" customHeight="1" x14ac:dyDescent="0.3">
      <c r="B32" s="1" t="s">
        <v>8</v>
      </c>
      <c r="C32" s="42" t="s">
        <v>37</v>
      </c>
      <c r="D32" s="35" t="s">
        <v>7</v>
      </c>
      <c r="E32" s="5" t="s">
        <v>37</v>
      </c>
      <c r="F32" s="6">
        <v>0</v>
      </c>
      <c r="G32" s="3"/>
    </row>
    <row r="33" spans="2:7" ht="19.2" hidden="1" customHeight="1" x14ac:dyDescent="0.3">
      <c r="B33" s="2" t="s">
        <v>14</v>
      </c>
      <c r="C33" s="34" t="s">
        <v>37</v>
      </c>
      <c r="D33" s="34">
        <v>540</v>
      </c>
      <c r="E33" s="5"/>
      <c r="F33" s="6">
        <v>0</v>
      </c>
      <c r="G33" s="3"/>
    </row>
    <row r="34" spans="2:7" ht="73.95" hidden="1" customHeight="1" x14ac:dyDescent="0.3">
      <c r="B34" s="8" t="s">
        <v>62</v>
      </c>
      <c r="C34" s="41" t="s">
        <v>22</v>
      </c>
      <c r="D34" s="35"/>
      <c r="E34" s="6"/>
      <c r="F34" s="11">
        <f>F36</f>
        <v>0</v>
      </c>
      <c r="G34" s="3"/>
    </row>
    <row r="35" spans="2:7" ht="35.25" hidden="1" customHeight="1" x14ac:dyDescent="0.3">
      <c r="B35" s="47" t="s">
        <v>46</v>
      </c>
      <c r="C35" s="5" t="s">
        <v>22</v>
      </c>
      <c r="D35" s="35" t="s">
        <v>49</v>
      </c>
      <c r="E35" s="6"/>
      <c r="F35" s="6">
        <f>F36</f>
        <v>0</v>
      </c>
      <c r="G35" s="3"/>
    </row>
    <row r="36" spans="2:7" ht="35.25" hidden="1" customHeight="1" x14ac:dyDescent="0.3">
      <c r="B36" s="1" t="s">
        <v>8</v>
      </c>
      <c r="C36" s="42" t="s">
        <v>22</v>
      </c>
      <c r="D36" s="35" t="s">
        <v>7</v>
      </c>
      <c r="E36" s="6"/>
      <c r="F36" s="6">
        <v>0</v>
      </c>
      <c r="G36" s="3"/>
    </row>
    <row r="37" spans="2:7" s="30" customFormat="1" ht="67.2" hidden="1" x14ac:dyDescent="0.3">
      <c r="B37" s="8" t="s">
        <v>40</v>
      </c>
      <c r="C37" s="41" t="s">
        <v>23</v>
      </c>
      <c r="D37" s="36"/>
      <c r="E37" s="11">
        <v>174</v>
      </c>
      <c r="F37" s="11">
        <f>F40+F39</f>
        <v>0</v>
      </c>
      <c r="G37" s="11">
        <f>G40+G39</f>
        <v>0</v>
      </c>
    </row>
    <row r="38" spans="2:7" s="30" customFormat="1" ht="36.75" hidden="1" customHeight="1" x14ac:dyDescent="0.3">
      <c r="B38" s="47" t="s">
        <v>46</v>
      </c>
      <c r="C38" s="42" t="s">
        <v>23</v>
      </c>
      <c r="D38" s="35" t="s">
        <v>49</v>
      </c>
      <c r="E38" s="11"/>
      <c r="F38" s="6">
        <f>F39</f>
        <v>0</v>
      </c>
      <c r="G38" s="6">
        <f>G39</f>
        <v>0</v>
      </c>
    </row>
    <row r="39" spans="2:7" s="30" customFormat="1" ht="40.5" hidden="1" customHeight="1" x14ac:dyDescent="0.3">
      <c r="B39" s="1" t="s">
        <v>8</v>
      </c>
      <c r="C39" s="42" t="s">
        <v>23</v>
      </c>
      <c r="D39" s="35" t="s">
        <v>7</v>
      </c>
      <c r="E39" s="11"/>
      <c r="F39" s="6"/>
      <c r="G39" s="6"/>
    </row>
    <row r="40" spans="2:7" ht="50.4" hidden="1" x14ac:dyDescent="0.3">
      <c r="B40" s="1" t="s">
        <v>20</v>
      </c>
      <c r="C40" s="42" t="s">
        <v>23</v>
      </c>
      <c r="D40" s="35" t="s">
        <v>13</v>
      </c>
      <c r="E40" s="6">
        <v>174</v>
      </c>
      <c r="F40" s="6">
        <v>0</v>
      </c>
      <c r="G40" s="3"/>
    </row>
    <row r="41" spans="2:7" s="30" customFormat="1" ht="54.75" customHeight="1" x14ac:dyDescent="0.3">
      <c r="B41" s="8" t="s">
        <v>63</v>
      </c>
      <c r="C41" s="41" t="s">
        <v>24</v>
      </c>
      <c r="D41" s="36"/>
      <c r="E41" s="11"/>
      <c r="F41" s="11">
        <f>F43</f>
        <v>5203.3</v>
      </c>
      <c r="G41" s="11">
        <f>G43</f>
        <v>2000</v>
      </c>
    </row>
    <row r="42" spans="2:7" ht="39" customHeight="1" x14ac:dyDescent="0.3">
      <c r="B42" s="47" t="s">
        <v>46</v>
      </c>
      <c r="C42" s="5" t="s">
        <v>24</v>
      </c>
      <c r="D42" s="35" t="s">
        <v>49</v>
      </c>
      <c r="E42" s="6"/>
      <c r="F42" s="6">
        <f>F43</f>
        <v>5203.3</v>
      </c>
      <c r="G42" s="6">
        <f>G43</f>
        <v>2000</v>
      </c>
    </row>
    <row r="43" spans="2:7" ht="34.5" customHeight="1" x14ac:dyDescent="0.3">
      <c r="B43" s="1" t="s">
        <v>8</v>
      </c>
      <c r="C43" s="42" t="s">
        <v>24</v>
      </c>
      <c r="D43" s="35" t="s">
        <v>7</v>
      </c>
      <c r="E43" s="6"/>
      <c r="F43" s="6">
        <v>5203.3</v>
      </c>
      <c r="G43" s="6">
        <v>2000</v>
      </c>
    </row>
    <row r="44" spans="2:7" s="30" customFormat="1" ht="52.95" customHeight="1" x14ac:dyDescent="0.3">
      <c r="B44" s="13" t="s">
        <v>64</v>
      </c>
      <c r="C44" s="41" t="s">
        <v>25</v>
      </c>
      <c r="D44" s="37"/>
      <c r="E44" s="11"/>
      <c r="F44" s="11">
        <f>F46+F48</f>
        <v>513.29999999999995</v>
      </c>
      <c r="G44" s="11">
        <f>G46+G48</f>
        <v>100</v>
      </c>
    </row>
    <row r="45" spans="2:7" ht="39" customHeight="1" x14ac:dyDescent="0.3">
      <c r="B45" s="47" t="s">
        <v>46</v>
      </c>
      <c r="C45" s="5" t="s">
        <v>25</v>
      </c>
      <c r="D45" s="38" t="s">
        <v>49</v>
      </c>
      <c r="E45" s="6"/>
      <c r="F45" s="6">
        <f>F46</f>
        <v>476.3</v>
      </c>
      <c r="G45" s="6">
        <f>G46</f>
        <v>100</v>
      </c>
    </row>
    <row r="46" spans="2:7" s="30" customFormat="1" ht="38.25" customHeight="1" x14ac:dyDescent="0.3">
      <c r="B46" s="1" t="s">
        <v>8</v>
      </c>
      <c r="C46" s="42" t="s">
        <v>25</v>
      </c>
      <c r="D46" s="38" t="s">
        <v>7</v>
      </c>
      <c r="E46" s="6"/>
      <c r="F46" s="6">
        <v>476.3</v>
      </c>
      <c r="G46" s="6">
        <v>100</v>
      </c>
    </row>
    <row r="47" spans="2:7" s="30" customFormat="1" ht="18.75" customHeight="1" x14ac:dyDescent="0.3">
      <c r="B47" s="47" t="s">
        <v>47</v>
      </c>
      <c r="C47" s="5" t="s">
        <v>25</v>
      </c>
      <c r="D47" s="38" t="s">
        <v>50</v>
      </c>
      <c r="E47" s="6"/>
      <c r="F47" s="6">
        <f>F48</f>
        <v>37</v>
      </c>
      <c r="G47" s="6"/>
    </row>
    <row r="48" spans="2:7" s="30" customFormat="1" ht="18.600000000000001" customHeight="1" x14ac:dyDescent="0.3">
      <c r="B48" s="2" t="s">
        <v>14</v>
      </c>
      <c r="C48" s="42" t="s">
        <v>25</v>
      </c>
      <c r="D48" s="38" t="s">
        <v>15</v>
      </c>
      <c r="E48" s="6"/>
      <c r="F48" s="6">
        <v>37</v>
      </c>
      <c r="G48" s="6"/>
    </row>
    <row r="49" spans="2:7" s="30" customFormat="1" ht="54.6" customHeight="1" x14ac:dyDescent="0.3">
      <c r="B49" s="13" t="s">
        <v>65</v>
      </c>
      <c r="C49" s="41" t="s">
        <v>26</v>
      </c>
      <c r="D49" s="36"/>
      <c r="E49" s="11">
        <v>257.89999999999998</v>
      </c>
      <c r="F49" s="11">
        <f>F51+F52</f>
        <v>570.20000000000005</v>
      </c>
      <c r="G49" s="11"/>
    </row>
    <row r="50" spans="2:7" s="30" customFormat="1" ht="37.5" customHeight="1" x14ac:dyDescent="0.3">
      <c r="B50" s="47" t="s">
        <v>46</v>
      </c>
      <c r="C50" s="5" t="s">
        <v>26</v>
      </c>
      <c r="D50" s="35" t="s">
        <v>49</v>
      </c>
      <c r="E50" s="11"/>
      <c r="F50" s="6">
        <f>F51</f>
        <v>570.20000000000005</v>
      </c>
      <c r="G50" s="6"/>
    </row>
    <row r="51" spans="2:7" ht="33.75" customHeight="1" x14ac:dyDescent="0.3">
      <c r="B51" s="1" t="s">
        <v>8</v>
      </c>
      <c r="C51" s="42" t="s">
        <v>26</v>
      </c>
      <c r="D51" s="35" t="s">
        <v>7</v>
      </c>
      <c r="E51" s="6">
        <v>257.89999999999998</v>
      </c>
      <c r="F51" s="6">
        <v>570.20000000000005</v>
      </c>
      <c r="G51" s="6"/>
    </row>
    <row r="52" spans="2:7" ht="21.75" hidden="1" customHeight="1" x14ac:dyDescent="0.3">
      <c r="B52" s="1" t="s">
        <v>14</v>
      </c>
      <c r="C52" s="42" t="s">
        <v>26</v>
      </c>
      <c r="D52" s="35" t="s">
        <v>15</v>
      </c>
      <c r="E52" s="6"/>
      <c r="F52" s="6"/>
      <c r="G52" s="6"/>
    </row>
    <row r="53" spans="2:7" ht="67.2" hidden="1" x14ac:dyDescent="0.3">
      <c r="B53" s="13" t="s">
        <v>38</v>
      </c>
      <c r="C53" s="43" t="s">
        <v>39</v>
      </c>
      <c r="D53" s="44"/>
      <c r="E53" s="6"/>
      <c r="F53" s="11">
        <f>F54</f>
        <v>0</v>
      </c>
      <c r="G53" s="11">
        <f>G54</f>
        <v>0</v>
      </c>
    </row>
    <row r="54" spans="2:7" hidden="1" x14ac:dyDescent="0.3">
      <c r="B54" s="2" t="s">
        <v>14</v>
      </c>
      <c r="C54" s="31" t="s">
        <v>39</v>
      </c>
      <c r="D54" s="45" t="s">
        <v>15</v>
      </c>
      <c r="E54" s="6"/>
      <c r="F54" s="6"/>
      <c r="G54" s="6"/>
    </row>
    <row r="55" spans="2:7" s="30" customFormat="1" ht="68.400000000000006" customHeight="1" x14ac:dyDescent="0.3">
      <c r="B55" s="13" t="s">
        <v>66</v>
      </c>
      <c r="C55" s="41" t="s">
        <v>28</v>
      </c>
      <c r="D55" s="36"/>
      <c r="E55" s="11">
        <v>767.3</v>
      </c>
      <c r="F55" s="11">
        <f>F58+F56</f>
        <v>4208.8</v>
      </c>
      <c r="G55" s="11">
        <f>G58+G56</f>
        <v>2525</v>
      </c>
    </row>
    <row r="56" spans="2:7" ht="36" hidden="1" customHeight="1" x14ac:dyDescent="0.3">
      <c r="B56" s="1" t="s">
        <v>8</v>
      </c>
      <c r="C56" s="42" t="s">
        <v>28</v>
      </c>
      <c r="D56" s="35" t="s">
        <v>7</v>
      </c>
      <c r="E56" s="6"/>
      <c r="F56" s="6">
        <v>0</v>
      </c>
      <c r="G56" s="6"/>
    </row>
    <row r="57" spans="2:7" ht="36" customHeight="1" x14ac:dyDescent="0.3">
      <c r="B57" s="34" t="s">
        <v>51</v>
      </c>
      <c r="C57" s="5" t="s">
        <v>28</v>
      </c>
      <c r="D57" s="35" t="s">
        <v>52</v>
      </c>
      <c r="E57" s="6"/>
      <c r="F57" s="6">
        <f>F58</f>
        <v>4208.8</v>
      </c>
      <c r="G57" s="6">
        <f>G58</f>
        <v>2525</v>
      </c>
    </row>
    <row r="58" spans="2:7" s="30" customFormat="1" ht="19.5" customHeight="1" x14ac:dyDescent="0.3">
      <c r="B58" s="1" t="s">
        <v>27</v>
      </c>
      <c r="C58" s="42" t="s">
        <v>28</v>
      </c>
      <c r="D58" s="39" t="s">
        <v>29</v>
      </c>
      <c r="E58" s="3">
        <v>767.3</v>
      </c>
      <c r="F58" s="6">
        <v>4208.8</v>
      </c>
      <c r="G58" s="6">
        <v>2525</v>
      </c>
    </row>
    <row r="59" spans="2:7" s="30" customFormat="1" ht="18.75" customHeight="1" x14ac:dyDescent="0.3">
      <c r="B59" s="14" t="s">
        <v>16</v>
      </c>
      <c r="C59" s="41" t="s">
        <v>30</v>
      </c>
      <c r="D59" s="40"/>
      <c r="E59" s="11"/>
      <c r="F59" s="11">
        <f>F60+F67+F70</f>
        <v>260.2</v>
      </c>
      <c r="G59" s="11"/>
    </row>
    <row r="60" spans="2:7" ht="70.5" customHeight="1" x14ac:dyDescent="0.3">
      <c r="B60" s="1" t="s">
        <v>17</v>
      </c>
      <c r="C60" s="42" t="s">
        <v>31</v>
      </c>
      <c r="D60" s="35"/>
      <c r="E60" s="6">
        <f>SUM(E61)</f>
        <v>396.9</v>
      </c>
      <c r="F60" s="6">
        <f>F64</f>
        <v>246.7</v>
      </c>
      <c r="G60" s="6"/>
    </row>
    <row r="61" spans="2:7" ht="38.25" hidden="1" customHeight="1" x14ac:dyDescent="0.3">
      <c r="B61" s="1" t="s">
        <v>6</v>
      </c>
      <c r="C61" s="42" t="s">
        <v>31</v>
      </c>
      <c r="D61" s="35" t="s">
        <v>5</v>
      </c>
      <c r="E61" s="6">
        <v>396.9</v>
      </c>
      <c r="F61" s="6">
        <v>0</v>
      </c>
      <c r="G61" s="6">
        <v>0</v>
      </c>
    </row>
    <row r="62" spans="2:7" ht="37.5" hidden="1" customHeight="1" x14ac:dyDescent="0.3">
      <c r="B62" s="1" t="s">
        <v>8</v>
      </c>
      <c r="C62" s="42" t="s">
        <v>31</v>
      </c>
      <c r="D62" s="35" t="s">
        <v>7</v>
      </c>
      <c r="E62" s="6"/>
      <c r="F62" s="6"/>
      <c r="G62" s="6"/>
    </row>
    <row r="63" spans="2:7" ht="18.75" hidden="1" customHeight="1" x14ac:dyDescent="0.3">
      <c r="B63" s="1" t="s">
        <v>9</v>
      </c>
      <c r="C63" s="42" t="s">
        <v>31</v>
      </c>
      <c r="D63" s="35" t="s">
        <v>10</v>
      </c>
      <c r="E63" s="6"/>
      <c r="F63" s="6">
        <v>0</v>
      </c>
      <c r="G63" s="6"/>
    </row>
    <row r="64" spans="2:7" ht="18.75" customHeight="1" x14ac:dyDescent="0.3">
      <c r="B64" s="1" t="s">
        <v>48</v>
      </c>
      <c r="C64" s="5" t="s">
        <v>31</v>
      </c>
      <c r="D64" s="35" t="s">
        <v>53</v>
      </c>
      <c r="E64" s="6"/>
      <c r="F64" s="6">
        <f>F65+F66</f>
        <v>246.7</v>
      </c>
      <c r="G64" s="6"/>
    </row>
    <row r="65" spans="2:7" ht="18.75" customHeight="1" x14ac:dyDescent="0.3">
      <c r="B65" s="1" t="s">
        <v>12</v>
      </c>
      <c r="C65" s="42" t="s">
        <v>31</v>
      </c>
      <c r="D65" s="35" t="s">
        <v>11</v>
      </c>
      <c r="E65" s="6"/>
      <c r="F65" s="6">
        <v>5</v>
      </c>
      <c r="G65" s="6"/>
    </row>
    <row r="66" spans="2:7" ht="18.75" customHeight="1" x14ac:dyDescent="0.3">
      <c r="B66" s="1" t="s">
        <v>56</v>
      </c>
      <c r="C66" s="42" t="s">
        <v>31</v>
      </c>
      <c r="D66" s="35" t="s">
        <v>55</v>
      </c>
      <c r="E66" s="6"/>
      <c r="F66" s="6">
        <v>241.7</v>
      </c>
      <c r="G66" s="6"/>
    </row>
    <row r="67" spans="2:7" ht="34.5" customHeight="1" x14ac:dyDescent="0.3">
      <c r="B67" s="1" t="s">
        <v>59</v>
      </c>
      <c r="C67" s="5" t="s">
        <v>60</v>
      </c>
      <c r="D67" s="35"/>
      <c r="E67" s="6"/>
      <c r="F67" s="6">
        <f>F68</f>
        <v>4</v>
      </c>
      <c r="G67" s="6"/>
    </row>
    <row r="68" spans="2:7" ht="18.75" customHeight="1" x14ac:dyDescent="0.3">
      <c r="B68" s="1" t="s">
        <v>48</v>
      </c>
      <c r="C68" s="42" t="s">
        <v>60</v>
      </c>
      <c r="D68" s="35" t="s">
        <v>53</v>
      </c>
      <c r="E68" s="6"/>
      <c r="F68" s="6">
        <f>F69</f>
        <v>4</v>
      </c>
      <c r="G68" s="6"/>
    </row>
    <row r="69" spans="2:7" ht="18.75" customHeight="1" x14ac:dyDescent="0.3">
      <c r="B69" s="1" t="s">
        <v>9</v>
      </c>
      <c r="C69" s="42" t="s">
        <v>60</v>
      </c>
      <c r="D69" s="35" t="s">
        <v>10</v>
      </c>
      <c r="E69" s="6"/>
      <c r="F69" s="6">
        <v>4</v>
      </c>
      <c r="G69" s="6"/>
    </row>
    <row r="70" spans="2:7" ht="56.25" customHeight="1" x14ac:dyDescent="0.3">
      <c r="B70" s="1" t="s">
        <v>36</v>
      </c>
      <c r="C70" s="42" t="s">
        <v>32</v>
      </c>
      <c r="D70" s="39"/>
      <c r="E70" s="6">
        <f>SUM(E72)</f>
        <v>194.5</v>
      </c>
      <c r="F70" s="6">
        <f>SUM(F72)</f>
        <v>9.5</v>
      </c>
      <c r="G70" s="6"/>
    </row>
    <row r="71" spans="2:7" ht="21" customHeight="1" x14ac:dyDescent="0.3">
      <c r="B71" s="47" t="s">
        <v>47</v>
      </c>
      <c r="C71" s="5" t="s">
        <v>32</v>
      </c>
      <c r="D71" s="39" t="s">
        <v>50</v>
      </c>
      <c r="E71" s="6"/>
      <c r="F71" s="6">
        <f>F72</f>
        <v>9.5</v>
      </c>
      <c r="G71" s="6"/>
    </row>
    <row r="72" spans="2:7" ht="21" customHeight="1" x14ac:dyDescent="0.3">
      <c r="B72" s="2" t="s">
        <v>14</v>
      </c>
      <c r="C72" s="42" t="s">
        <v>32</v>
      </c>
      <c r="D72" s="39" t="s">
        <v>15</v>
      </c>
      <c r="E72" s="18">
        <v>194.5</v>
      </c>
      <c r="F72" s="3">
        <v>9.5</v>
      </c>
      <c r="G72" s="6"/>
    </row>
    <row r="73" spans="2:7" x14ac:dyDescent="0.3">
      <c r="B73" s="4" t="s">
        <v>18</v>
      </c>
      <c r="C73" s="4"/>
      <c r="D73" s="10"/>
      <c r="E73" s="15" t="e">
        <f>SUM(#REF!+#REF!+#REF!+#REF!+#REF!+#REF!+#REF!+#REF!+#REF!+#REF!+#REF!+#REF!+#REF!+#REF!+#REF!)</f>
        <v>#REF!</v>
      </c>
      <c r="F73" s="15">
        <f>F8+F17+F22+F27+F34+F37+F41+F44+F49+F55+F59+F30+F53</f>
        <v>15631.7</v>
      </c>
      <c r="G73" s="15">
        <f>G8+G17+G22+G27+G34+G37+G41+G44+G49+G55+G59+G30+G53</f>
        <v>5040.6000000000004</v>
      </c>
    </row>
    <row r="74" spans="2:7" ht="35.25" customHeight="1" x14ac:dyDescent="0.3">
      <c r="B74" s="31"/>
      <c r="C74" s="31"/>
      <c r="D74" s="7"/>
      <c r="E74" s="32"/>
      <c r="F74" s="32"/>
      <c r="G74" s="33"/>
    </row>
    <row r="75" spans="2:7" ht="20.25" customHeight="1" x14ac:dyDescent="0.3">
      <c r="B75" s="31"/>
      <c r="C75" s="31"/>
      <c r="D75" s="7"/>
      <c r="E75" s="31"/>
      <c r="F75" s="32"/>
      <c r="G75" s="33"/>
    </row>
    <row r="76" spans="2:7" x14ac:dyDescent="0.3">
      <c r="B76" s="31"/>
      <c r="C76" s="31"/>
      <c r="D76" s="7"/>
      <c r="E76" s="31"/>
      <c r="F76" s="32"/>
      <c r="G76" s="3"/>
    </row>
  </sheetData>
  <mergeCells count="10">
    <mergeCell ref="C1:G1"/>
    <mergeCell ref="C3:G3"/>
    <mergeCell ref="C5:C7"/>
    <mergeCell ref="D5:D7"/>
    <mergeCell ref="E5:G5"/>
    <mergeCell ref="E6:E7"/>
    <mergeCell ref="F6:F7"/>
    <mergeCell ref="G6:G7"/>
    <mergeCell ref="B4:G4"/>
    <mergeCell ref="B5:B7"/>
  </mergeCells>
  <phoneticPr fontId="0" type="noConversion"/>
  <printOptions horizontalCentered="1"/>
  <pageMargins left="0.39370078740157483" right="0.19685039370078741" top="0.39370078740157483" bottom="0.19685039370078741" header="0" footer="0.51181102362204722"/>
  <pageSetup paperSize="9" scale="95" firstPageNumber="0" fitToHeight="0" orientation="landscape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Александров А.В.</dc:creator>
  <cp:keywords/>
  <dc:description/>
  <cp:lastModifiedBy>Пользователь Windows</cp:lastModifiedBy>
  <cp:revision>1</cp:revision>
  <cp:lastPrinted>2025-07-10T10:25:36Z</cp:lastPrinted>
  <dcterms:created xsi:type="dcterms:W3CDTF">2006-05-17T06:20:53Z</dcterms:created>
  <dcterms:modified xsi:type="dcterms:W3CDTF">2025-10-20T06:19:41Z</dcterms:modified>
</cp:coreProperties>
</file>